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Jeff Schwein\Dropbox (Green DOT)\Green DOT Team Folder\00-Shasta RTA\NS Express Project\TIRCP Grant Effort\"/>
    </mc:Choice>
  </mc:AlternateContent>
  <bookViews>
    <workbookView xWindow="0" yWindow="0" windowWidth="46080" windowHeight="15036" tabRatio="769"/>
  </bookViews>
  <sheets>
    <sheet name="Project Info" sheetId="1" r:id="rId1"/>
    <sheet name="Project Info Page 2" sheetId="2" r:id="rId2"/>
    <sheet name="Funding Info" sheetId="3" r:id="rId3"/>
    <sheet name="Amendment Info" sheetId="4" r:id="rId4"/>
    <sheet name="Pull Down Data" sheetId="5" state="hidden" r:id="rId5"/>
  </sheets>
  <definedNames>
    <definedName name="_xlnm._FilterDatabase" localSheetId="4" hidden="1">'Pull Down Data'!$H$1:$H$68</definedName>
    <definedName name="Categories" localSheetId="0">'Project Info'!$BB$3:$BB$7</definedName>
    <definedName name="_xlnm.Extract" localSheetId="4">'Pull Down Data'!$B$1</definedName>
    <definedName name="Interchanges" localSheetId="0">#REF!</definedName>
    <definedName name="Output_Outcomes">#REF!</definedName>
    <definedName name="Outputs" localSheetId="0">'Project Info'!$BF$12:$BF$29</definedName>
    <definedName name="OutputsOutcomes">#REF!</definedName>
    <definedName name="_xlnm.Print_Area" localSheetId="0">'Project Info'!$A$1:$X$61</definedName>
    <definedName name="_xlnm.Print_Titles" localSheetId="2">'Funding Info'!$1:$7</definedName>
    <definedName name="Rail_outputs">#REF!</definedName>
    <definedName name="Unit" localSheetId="0">'Project Info'!$BC$3:$BC$5</definedName>
  </definedNames>
  <calcPr calcId="162913"/>
</workbook>
</file>

<file path=xl/calcChain.xml><?xml version="1.0" encoding="utf-8"?>
<calcChain xmlns="http://schemas.openxmlformats.org/spreadsheetml/2006/main">
  <c r="K6" i="4" l="1"/>
  <c r="I6" i="4"/>
  <c r="G6" i="4"/>
  <c r="F6" i="4"/>
  <c r="D6" i="4"/>
  <c r="B6" i="4"/>
  <c r="A6" i="4"/>
  <c r="A3" i="4"/>
  <c r="J15" i="3"/>
  <c r="J14" i="3"/>
  <c r="J13" i="3"/>
  <c r="J12" i="3"/>
  <c r="J11" i="3"/>
  <c r="J10" i="3"/>
  <c r="B6" i="3"/>
  <c r="K5" i="3"/>
  <c r="I5" i="3"/>
  <c r="G5" i="3"/>
  <c r="F5" i="3"/>
  <c r="A5" i="3"/>
  <c r="A3" i="3"/>
  <c r="A3" i="2"/>
  <c r="BF34" i="1"/>
  <c r="BC10" i="1"/>
  <c r="H290" i="3"/>
  <c r="G290" i="3"/>
  <c r="F290" i="3"/>
  <c r="E290" i="3"/>
  <c r="D290" i="3"/>
  <c r="C290" i="3"/>
  <c r="B290" i="3"/>
  <c r="I290" i="3" s="1"/>
  <c r="I289" i="3"/>
  <c r="I288" i="3"/>
  <c r="I287" i="3"/>
  <c r="I286" i="3"/>
  <c r="I285" i="3"/>
  <c r="I284" i="3"/>
  <c r="A283" i="3"/>
  <c r="H282" i="3"/>
  <c r="G282" i="3"/>
  <c r="F282" i="3"/>
  <c r="E282" i="3"/>
  <c r="D282" i="3"/>
  <c r="C282" i="3"/>
  <c r="I282" i="3"/>
  <c r="B282" i="3"/>
  <c r="I281" i="3"/>
  <c r="I280" i="3"/>
  <c r="I279" i="3"/>
  <c r="I278" i="3"/>
  <c r="I277" i="3"/>
  <c r="I276" i="3"/>
  <c r="I275" i="3"/>
  <c r="H275" i="3"/>
  <c r="G275" i="3"/>
  <c r="F275" i="3"/>
  <c r="E275" i="3"/>
  <c r="D275" i="3"/>
  <c r="C275" i="3"/>
  <c r="B275" i="3"/>
  <c r="A274" i="3"/>
  <c r="H271" i="3"/>
  <c r="G271" i="3"/>
  <c r="F271" i="3"/>
  <c r="E271" i="3"/>
  <c r="D271" i="3"/>
  <c r="C271" i="3"/>
  <c r="B271" i="3"/>
  <c r="I271" i="3"/>
  <c r="I270" i="3"/>
  <c r="I269" i="3"/>
  <c r="I268" i="3"/>
  <c r="I267" i="3"/>
  <c r="I266" i="3"/>
  <c r="I265" i="3"/>
  <c r="A264" i="3"/>
  <c r="H263" i="3"/>
  <c r="G263" i="3"/>
  <c r="F263" i="3"/>
  <c r="E263" i="3"/>
  <c r="D263" i="3"/>
  <c r="C263" i="3"/>
  <c r="B263" i="3"/>
  <c r="I263" i="3" s="1"/>
  <c r="I262" i="3"/>
  <c r="I261" i="3"/>
  <c r="I260" i="3"/>
  <c r="I259" i="3"/>
  <c r="I258" i="3"/>
  <c r="I257" i="3"/>
  <c r="I256" i="3"/>
  <c r="H256" i="3"/>
  <c r="G256" i="3"/>
  <c r="F256" i="3"/>
  <c r="E256" i="3"/>
  <c r="D256" i="3"/>
  <c r="C256" i="3"/>
  <c r="B256" i="3"/>
  <c r="A255" i="3"/>
  <c r="H252" i="3"/>
  <c r="G252" i="3"/>
  <c r="F252" i="3"/>
  <c r="E252" i="3"/>
  <c r="I252" i="3" s="1"/>
  <c r="D252" i="3"/>
  <c r="C252" i="3"/>
  <c r="B252" i="3"/>
  <c r="I251" i="3"/>
  <c r="I250" i="3"/>
  <c r="I249" i="3"/>
  <c r="I248" i="3"/>
  <c r="I247" i="3"/>
  <c r="I246" i="3"/>
  <c r="A245" i="3"/>
  <c r="H244" i="3"/>
  <c r="G244" i="3"/>
  <c r="F244" i="3"/>
  <c r="E244" i="3"/>
  <c r="D244" i="3"/>
  <c r="C244" i="3"/>
  <c r="B244" i="3"/>
  <c r="I244" i="3" s="1"/>
  <c r="I243" i="3"/>
  <c r="I242" i="3"/>
  <c r="I241" i="3"/>
  <c r="I240" i="3"/>
  <c r="I239" i="3"/>
  <c r="I238" i="3"/>
  <c r="I237" i="3"/>
  <c r="H237" i="3"/>
  <c r="G237" i="3"/>
  <c r="F237" i="3"/>
  <c r="E237" i="3"/>
  <c r="D237" i="3"/>
  <c r="C237" i="3"/>
  <c r="B237" i="3"/>
  <c r="A236" i="3"/>
  <c r="H233" i="3"/>
  <c r="G233" i="3"/>
  <c r="F233" i="3"/>
  <c r="E233" i="3"/>
  <c r="D233" i="3"/>
  <c r="C233" i="3"/>
  <c r="I233" i="3" s="1"/>
  <c r="B233" i="3"/>
  <c r="I232" i="3"/>
  <c r="I231" i="3"/>
  <c r="I230" i="3"/>
  <c r="I229" i="3"/>
  <c r="I228" i="3"/>
  <c r="I227" i="3"/>
  <c r="A226" i="3"/>
  <c r="H225" i="3"/>
  <c r="G225" i="3"/>
  <c r="F225" i="3"/>
  <c r="E225" i="3"/>
  <c r="D225" i="3"/>
  <c r="C225" i="3"/>
  <c r="I225" i="3" s="1"/>
  <c r="B225" i="3"/>
  <c r="I224" i="3"/>
  <c r="I223" i="3"/>
  <c r="I222" i="3"/>
  <c r="I221" i="3"/>
  <c r="I220" i="3"/>
  <c r="I219" i="3"/>
  <c r="I218" i="3"/>
  <c r="H218" i="3"/>
  <c r="G218" i="3"/>
  <c r="F218" i="3"/>
  <c r="E218" i="3"/>
  <c r="D218" i="3"/>
  <c r="C218" i="3"/>
  <c r="B218" i="3"/>
  <c r="A217" i="3"/>
  <c r="H214" i="3"/>
  <c r="G214" i="3"/>
  <c r="F214" i="3"/>
  <c r="E214" i="3"/>
  <c r="D214" i="3"/>
  <c r="C214" i="3"/>
  <c r="B214" i="3"/>
  <c r="I214" i="3" s="1"/>
  <c r="I213" i="3"/>
  <c r="I212" i="3"/>
  <c r="I211" i="3"/>
  <c r="I210" i="3"/>
  <c r="I209" i="3"/>
  <c r="I208" i="3"/>
  <c r="A207" i="3"/>
  <c r="H206" i="3"/>
  <c r="G206" i="3"/>
  <c r="F206" i="3"/>
  <c r="E206" i="3"/>
  <c r="D206" i="3"/>
  <c r="C206" i="3"/>
  <c r="I206" i="3"/>
  <c r="B206" i="3"/>
  <c r="I205" i="3"/>
  <c r="I204" i="3"/>
  <c r="I203" i="3"/>
  <c r="I202" i="3"/>
  <c r="I201" i="3"/>
  <c r="I200" i="3"/>
  <c r="I199" i="3"/>
  <c r="H199" i="3"/>
  <c r="G199" i="3"/>
  <c r="F199" i="3"/>
  <c r="E199" i="3"/>
  <c r="D199" i="3"/>
  <c r="C199" i="3"/>
  <c r="B199" i="3"/>
  <c r="A198" i="3"/>
  <c r="H195" i="3"/>
  <c r="G195" i="3"/>
  <c r="F195" i="3"/>
  <c r="E195" i="3"/>
  <c r="D195" i="3"/>
  <c r="C195" i="3"/>
  <c r="B195" i="3"/>
  <c r="I195" i="3"/>
  <c r="I194" i="3"/>
  <c r="I193" i="3"/>
  <c r="I192" i="3"/>
  <c r="I191" i="3"/>
  <c r="I190" i="3"/>
  <c r="I189" i="3"/>
  <c r="A188" i="3"/>
  <c r="H187" i="3"/>
  <c r="G187" i="3"/>
  <c r="F187" i="3"/>
  <c r="E187" i="3"/>
  <c r="D187" i="3"/>
  <c r="C187" i="3"/>
  <c r="B187" i="3"/>
  <c r="I187" i="3" s="1"/>
  <c r="I186" i="3"/>
  <c r="I185" i="3"/>
  <c r="I184" i="3"/>
  <c r="I183" i="3"/>
  <c r="I182" i="3"/>
  <c r="I181" i="3"/>
  <c r="I180" i="3"/>
  <c r="H180" i="3"/>
  <c r="G180" i="3"/>
  <c r="F180" i="3"/>
  <c r="E180" i="3"/>
  <c r="D180" i="3"/>
  <c r="C180" i="3"/>
  <c r="B180" i="3"/>
  <c r="A179" i="3"/>
  <c r="H176" i="3"/>
  <c r="G176" i="3"/>
  <c r="F176" i="3"/>
  <c r="E176" i="3"/>
  <c r="I176" i="3" s="1"/>
  <c r="D176" i="3"/>
  <c r="C176" i="3"/>
  <c r="B176" i="3"/>
  <c r="I175" i="3"/>
  <c r="I174" i="3"/>
  <c r="I173" i="3"/>
  <c r="I172" i="3"/>
  <c r="I171" i="3"/>
  <c r="I170" i="3"/>
  <c r="A169" i="3"/>
  <c r="H168" i="3"/>
  <c r="G168" i="3"/>
  <c r="F168" i="3"/>
  <c r="E168" i="3"/>
  <c r="D168" i="3"/>
  <c r="C168" i="3"/>
  <c r="B168" i="3"/>
  <c r="I168" i="3" s="1"/>
  <c r="I167" i="3"/>
  <c r="I166" i="3"/>
  <c r="I165" i="3"/>
  <c r="I164" i="3"/>
  <c r="I163" i="3"/>
  <c r="I162" i="3"/>
  <c r="I161" i="3"/>
  <c r="H161" i="3"/>
  <c r="G161" i="3"/>
  <c r="F161" i="3"/>
  <c r="E161" i="3"/>
  <c r="D161" i="3"/>
  <c r="C161" i="3"/>
  <c r="B161" i="3"/>
  <c r="A160" i="3"/>
  <c r="H157" i="3"/>
  <c r="G157" i="3"/>
  <c r="F157" i="3"/>
  <c r="E157" i="3"/>
  <c r="D157" i="3"/>
  <c r="C157" i="3"/>
  <c r="I157" i="3" s="1"/>
  <c r="B157" i="3"/>
  <c r="I156" i="3"/>
  <c r="I155" i="3"/>
  <c r="I154" i="3"/>
  <c r="I153" i="3"/>
  <c r="I152" i="3"/>
  <c r="I151" i="3"/>
  <c r="A150" i="3"/>
  <c r="H149" i="3"/>
  <c r="G149" i="3"/>
  <c r="F149" i="3"/>
  <c r="E149" i="3"/>
  <c r="D149" i="3"/>
  <c r="C149" i="3"/>
  <c r="I149" i="3" s="1"/>
  <c r="B149" i="3"/>
  <c r="I148" i="3"/>
  <c r="I147" i="3"/>
  <c r="I146" i="3"/>
  <c r="I145" i="3"/>
  <c r="I144" i="3"/>
  <c r="I143" i="3"/>
  <c r="I142" i="3"/>
  <c r="H142" i="3"/>
  <c r="G142" i="3"/>
  <c r="F142" i="3"/>
  <c r="E142" i="3"/>
  <c r="D142" i="3"/>
  <c r="C142" i="3"/>
  <c r="B142" i="3"/>
  <c r="A141" i="3"/>
  <c r="H138" i="3"/>
  <c r="G138" i="3"/>
  <c r="F138" i="3"/>
  <c r="E138" i="3"/>
  <c r="D138" i="3"/>
  <c r="C138" i="3"/>
  <c r="B138" i="3"/>
  <c r="I138" i="3" s="1"/>
  <c r="I137" i="3"/>
  <c r="I136" i="3"/>
  <c r="I135" i="3"/>
  <c r="I134" i="3"/>
  <c r="I133" i="3"/>
  <c r="I132" i="3"/>
  <c r="A131" i="3"/>
  <c r="H130" i="3"/>
  <c r="G130" i="3"/>
  <c r="F130" i="3"/>
  <c r="E130" i="3"/>
  <c r="D130" i="3"/>
  <c r="C130" i="3"/>
  <c r="I130" i="3"/>
  <c r="B130" i="3"/>
  <c r="I129" i="3"/>
  <c r="I128" i="3"/>
  <c r="I127" i="3"/>
  <c r="I126" i="3"/>
  <c r="I125" i="3"/>
  <c r="I124" i="3"/>
  <c r="I123" i="3"/>
  <c r="H123" i="3"/>
  <c r="G123" i="3"/>
  <c r="F123" i="3"/>
  <c r="E123" i="3"/>
  <c r="D123" i="3"/>
  <c r="C123" i="3"/>
  <c r="B123" i="3"/>
  <c r="A122" i="3"/>
  <c r="H119" i="3"/>
  <c r="G119" i="3"/>
  <c r="F119" i="3"/>
  <c r="E119" i="3"/>
  <c r="D119" i="3"/>
  <c r="C119" i="3"/>
  <c r="B119" i="3"/>
  <c r="I119" i="3"/>
  <c r="I118" i="3"/>
  <c r="I117" i="3"/>
  <c r="I116" i="3"/>
  <c r="I115" i="3"/>
  <c r="I114" i="3"/>
  <c r="I113" i="3"/>
  <c r="A112" i="3"/>
  <c r="H111" i="3"/>
  <c r="G111" i="3"/>
  <c r="F111" i="3"/>
  <c r="E111" i="3"/>
  <c r="D111" i="3"/>
  <c r="C111" i="3"/>
  <c r="B111" i="3"/>
  <c r="I111" i="3" s="1"/>
  <c r="I110" i="3"/>
  <c r="I109" i="3"/>
  <c r="I108" i="3"/>
  <c r="I107" i="3"/>
  <c r="I106" i="3"/>
  <c r="I105" i="3"/>
  <c r="I104" i="3"/>
  <c r="H104" i="3"/>
  <c r="G104" i="3"/>
  <c r="F104" i="3"/>
  <c r="E104" i="3"/>
  <c r="D104" i="3"/>
  <c r="C104" i="3"/>
  <c r="B104" i="3"/>
  <c r="A103" i="3"/>
  <c r="H100" i="3"/>
  <c r="G100" i="3"/>
  <c r="F100" i="3"/>
  <c r="E100" i="3"/>
  <c r="I100" i="3" s="1"/>
  <c r="D100" i="3"/>
  <c r="C100" i="3"/>
  <c r="B100" i="3"/>
  <c r="I99" i="3"/>
  <c r="I98" i="3"/>
  <c r="I97" i="3"/>
  <c r="I96" i="3"/>
  <c r="I95" i="3"/>
  <c r="I94" i="3"/>
  <c r="A93" i="3"/>
  <c r="H92" i="3"/>
  <c r="G92" i="3"/>
  <c r="F92" i="3"/>
  <c r="E92" i="3"/>
  <c r="D92" i="3"/>
  <c r="C92" i="3"/>
  <c r="B92" i="3"/>
  <c r="I92" i="3" s="1"/>
  <c r="I91" i="3"/>
  <c r="I90" i="3"/>
  <c r="I89" i="3"/>
  <c r="I88" i="3"/>
  <c r="I87" i="3"/>
  <c r="I86" i="3"/>
  <c r="I85" i="3"/>
  <c r="H85" i="3"/>
  <c r="G85" i="3"/>
  <c r="F85" i="3"/>
  <c r="E85" i="3"/>
  <c r="D85" i="3"/>
  <c r="C85" i="3"/>
  <c r="B85" i="3"/>
  <c r="A84" i="3"/>
  <c r="H81" i="3"/>
  <c r="G81" i="3"/>
  <c r="F81" i="3"/>
  <c r="E81" i="3"/>
  <c r="D81" i="3"/>
  <c r="C81" i="3"/>
  <c r="I81" i="3" s="1"/>
  <c r="B81" i="3"/>
  <c r="I80" i="3"/>
  <c r="I79" i="3"/>
  <c r="I78" i="3"/>
  <c r="I77" i="3"/>
  <c r="I76" i="3"/>
  <c r="I75" i="3"/>
  <c r="A74" i="3"/>
  <c r="H73" i="3"/>
  <c r="G73" i="3"/>
  <c r="F73" i="3"/>
  <c r="E73" i="3"/>
  <c r="D73" i="3"/>
  <c r="C73" i="3"/>
  <c r="I73" i="3" s="1"/>
  <c r="B73" i="3"/>
  <c r="I72" i="3"/>
  <c r="I71" i="3"/>
  <c r="I70" i="3"/>
  <c r="I69" i="3"/>
  <c r="I68" i="3"/>
  <c r="I67" i="3"/>
  <c r="I66" i="3"/>
  <c r="H66" i="3"/>
  <c r="G66" i="3"/>
  <c r="F66" i="3"/>
  <c r="E66" i="3"/>
  <c r="D66" i="3"/>
  <c r="C66" i="3"/>
  <c r="B66" i="3"/>
  <c r="A65" i="3"/>
  <c r="H62" i="3"/>
  <c r="G62" i="3"/>
  <c r="F62" i="3"/>
  <c r="E62" i="3"/>
  <c r="D62" i="3"/>
  <c r="C62" i="3"/>
  <c r="B62" i="3"/>
  <c r="I62" i="3" s="1"/>
  <c r="I61" i="3"/>
  <c r="I60" i="3"/>
  <c r="I59" i="3"/>
  <c r="I58" i="3"/>
  <c r="I57" i="3"/>
  <c r="I56" i="3"/>
  <c r="A55" i="3"/>
  <c r="H54" i="3"/>
  <c r="G54" i="3"/>
  <c r="F54" i="3"/>
  <c r="E54" i="3"/>
  <c r="D54" i="3"/>
  <c r="C54" i="3"/>
  <c r="B54" i="3"/>
  <c r="I53" i="3"/>
  <c r="I52" i="3"/>
  <c r="I51" i="3"/>
  <c r="I50" i="3"/>
  <c r="I49" i="3"/>
  <c r="I48" i="3"/>
  <c r="I54" i="3"/>
  <c r="I47" i="3"/>
  <c r="H47" i="3"/>
  <c r="G47" i="3"/>
  <c r="F47" i="3"/>
  <c r="E47" i="3"/>
  <c r="D47" i="3"/>
  <c r="C47" i="3"/>
  <c r="B47" i="3"/>
  <c r="A46" i="3"/>
  <c r="H43" i="3"/>
  <c r="G43" i="3"/>
  <c r="F43" i="3"/>
  <c r="E43" i="3"/>
  <c r="D43" i="3"/>
  <c r="C43" i="3"/>
  <c r="I43" i="3" s="1"/>
  <c r="B43" i="3"/>
  <c r="I42" i="3"/>
  <c r="I41" i="3"/>
  <c r="I40" i="3"/>
  <c r="I39" i="3"/>
  <c r="I38" i="3"/>
  <c r="I37" i="3"/>
  <c r="H35" i="3"/>
  <c r="G35" i="3"/>
  <c r="F35" i="3"/>
  <c r="E35" i="3"/>
  <c r="D35" i="3"/>
  <c r="C35" i="3"/>
  <c r="B35" i="3"/>
  <c r="I35" i="3" s="1"/>
  <c r="I34" i="3"/>
  <c r="I33" i="3"/>
  <c r="I32" i="3"/>
  <c r="I31" i="3"/>
  <c r="I30" i="3"/>
  <c r="I29" i="3"/>
  <c r="I28" i="3"/>
  <c r="H28" i="3"/>
  <c r="G28" i="3"/>
  <c r="F28" i="3"/>
  <c r="E28" i="3"/>
  <c r="D28" i="3"/>
  <c r="C28" i="3"/>
  <c r="B28" i="3"/>
  <c r="H23" i="3"/>
  <c r="G23" i="3"/>
  <c r="F23" i="3"/>
  <c r="E23" i="3"/>
  <c r="D23" i="3"/>
  <c r="C23" i="3"/>
  <c r="I23" i="3" s="1"/>
  <c r="B23" i="3"/>
  <c r="H22" i="3"/>
  <c r="G22" i="3"/>
  <c r="F22" i="3"/>
  <c r="E22" i="3"/>
  <c r="D22" i="3"/>
  <c r="C22" i="3"/>
  <c r="I22" i="3" s="1"/>
  <c r="B22" i="3"/>
  <c r="H21" i="3"/>
  <c r="G21" i="3"/>
  <c r="F21" i="3"/>
  <c r="E21" i="3"/>
  <c r="D21" i="3"/>
  <c r="C21" i="3"/>
  <c r="I21" i="3" s="1"/>
  <c r="B21" i="3"/>
  <c r="H20" i="3"/>
  <c r="G20" i="3"/>
  <c r="F20" i="3"/>
  <c r="E20" i="3"/>
  <c r="D20" i="3"/>
  <c r="C20" i="3"/>
  <c r="I20" i="3" s="1"/>
  <c r="B20" i="3"/>
  <c r="H19" i="3"/>
  <c r="G19" i="3"/>
  <c r="F19" i="3"/>
  <c r="F24" i="3" s="1"/>
  <c r="E19" i="3"/>
  <c r="D19" i="3"/>
  <c r="C19" i="3"/>
  <c r="I19" i="3" s="1"/>
  <c r="B19" i="3"/>
  <c r="H18" i="3"/>
  <c r="H24" i="3" s="1"/>
  <c r="G18" i="3"/>
  <c r="G24" i="3"/>
  <c r="F18" i="3"/>
  <c r="E18" i="3"/>
  <c r="E24" i="3" s="1"/>
  <c r="D18" i="3"/>
  <c r="D24" i="3" s="1"/>
  <c r="C18" i="3"/>
  <c r="I18" i="3" s="1"/>
  <c r="B18" i="3"/>
  <c r="B24" i="3" s="1"/>
  <c r="H15" i="3"/>
  <c r="G15" i="3"/>
  <c r="F15" i="3"/>
  <c r="E15" i="3"/>
  <c r="D15" i="3"/>
  <c r="C15" i="3"/>
  <c r="B15" i="3"/>
  <c r="I15" i="3" s="1"/>
  <c r="H14" i="3"/>
  <c r="G14" i="3"/>
  <c r="F14" i="3"/>
  <c r="E14" i="3"/>
  <c r="D14" i="3"/>
  <c r="C14" i="3"/>
  <c r="B14" i="3"/>
  <c r="I14" i="3" s="1"/>
  <c r="H13" i="3"/>
  <c r="G13" i="3"/>
  <c r="F13" i="3"/>
  <c r="E13" i="3"/>
  <c r="D13" i="3"/>
  <c r="C13" i="3"/>
  <c r="B13" i="3"/>
  <c r="I13" i="3" s="1"/>
  <c r="H12" i="3"/>
  <c r="G12" i="3"/>
  <c r="F12" i="3"/>
  <c r="E12" i="3"/>
  <c r="D12" i="3"/>
  <c r="C12" i="3"/>
  <c r="B12" i="3"/>
  <c r="I12" i="3" s="1"/>
  <c r="H11" i="3"/>
  <c r="G11" i="3"/>
  <c r="F11" i="3"/>
  <c r="E11" i="3"/>
  <c r="D11" i="3"/>
  <c r="C11" i="3"/>
  <c r="C16" i="3" s="1"/>
  <c r="B11" i="3"/>
  <c r="I11" i="3" s="1"/>
  <c r="H10" i="3"/>
  <c r="H16" i="3" s="1"/>
  <c r="G10" i="3"/>
  <c r="G16" i="3"/>
  <c r="F10" i="3"/>
  <c r="F16" i="3"/>
  <c r="E10" i="3"/>
  <c r="I10" i="3" s="1"/>
  <c r="D10" i="3"/>
  <c r="D16" i="3" s="1"/>
  <c r="C10" i="3"/>
  <c r="B10" i="3"/>
  <c r="AX44" i="1"/>
  <c r="AW44" i="1"/>
  <c r="AX43" i="1"/>
  <c r="AW43" i="1"/>
  <c r="AX42" i="1"/>
  <c r="AW42" i="1"/>
  <c r="AX41" i="1"/>
  <c r="AW41" i="1"/>
  <c r="AW36" i="1"/>
  <c r="AW31" i="1"/>
  <c r="AW16" i="1"/>
  <c r="AF8" i="1"/>
  <c r="D5" i="3"/>
  <c r="AA8" i="1"/>
  <c r="B5" i="3" s="1"/>
  <c r="U4" i="1"/>
  <c r="K4" i="4" s="1"/>
  <c r="C24" i="3" l="1"/>
  <c r="I24" i="3" s="1"/>
  <c r="B16" i="3"/>
  <c r="E16" i="3"/>
  <c r="D3" i="2"/>
  <c r="L3" i="3"/>
  <c r="I16" i="3" l="1"/>
</calcChain>
</file>

<file path=xl/comments1.xml><?xml version="1.0" encoding="utf-8"?>
<comments xmlns="http://schemas.openxmlformats.org/spreadsheetml/2006/main">
  <authors>
    <author>Rich Williams</author>
    <author>Dan Randall</author>
    <author>Caltrans</author>
    <author>Zechlin, Erik T@DOT</author>
  </authors>
  <commentList>
    <comment ref="T3" authorId="0" shapeId="0">
      <text>
        <r>
          <rPr>
            <sz val="8"/>
            <color indexed="8"/>
            <rFont val="Tahoma"/>
            <family val="2"/>
          </rPr>
          <t xml:space="preserve">Section 45 “Project Fact Sheets” of the California Transportation Commission (CTC) State Transportation Improvement Program (STIP) Guidelines requires project fact sheets be prepared whenever a project is added to the STIP, or whenever there is a proposed change to a project in conjunction with an Amendment request.  These sheets provide the information necessary to properly program, or amend a project in the STIP in accordance with State statutes and CTC policies.  The Fact Sheet is prepared by the Project Sponsor or implementing agency, with assistance from the Regional Transportation Planning Agency (RTPA), Caltrans District Office or Headquarters (HQ) Transportation Programming, as appropriate.  
In addition to STIP funded projects, Project Programming Request forms are to be used for projects with Corridor Mobility Improvement Account (CMIA) Bond, State Route 99 Improvement Bond, and/or Transportation Congestion Relief Program (TCRP) funding. 
The CTC STIP, Bond and TCRP Guidelines are located at: http://www.dot.ca.gov/hq/transprog/ocip.htm
Amendment requests require a Project Programming Request attached to the Amendment request form. Instructions and forms are located at: http://www.dot.ca.gov/hq/transprog/ocip.htm
</t>
        </r>
      </text>
    </comment>
    <comment ref="R4" authorId="1" shapeId="0">
      <text>
        <r>
          <rPr>
            <sz val="9"/>
            <color indexed="8"/>
            <rFont val="Tahoma"/>
            <family val="2"/>
          </rPr>
          <t>For amendments, users should login to CTIPS and generate a PPR.  CTIPS will automatically populate the PPR with existing data.</t>
        </r>
      </text>
    </comment>
    <comment ref="S4" authorId="0" shapeId="0">
      <text>
        <r>
          <rPr>
            <sz val="8"/>
            <color indexed="8"/>
            <rFont val="Tahoma"/>
            <family val="2"/>
          </rPr>
          <t xml:space="preserve">Date the Project Programming Request was last updated (in mm/dd/yy format).
</t>
        </r>
      </text>
    </comment>
    <comment ref="A5" authorId="0" shapeId="0">
      <text>
        <r>
          <rPr>
            <sz val="8"/>
            <color indexed="8"/>
            <rFont val="Tahoma"/>
            <family val="2"/>
          </rPr>
          <t>“District” is the Caltrans district in which the project is located.</t>
        </r>
      </text>
    </comment>
    <comment ref="E5" authorId="0" shapeId="0">
      <text>
        <r>
          <rPr>
            <sz val="8"/>
            <color indexed="8"/>
            <rFont val="Tahoma"/>
            <family val="2"/>
          </rPr>
          <t>EA is a unique, 5-digit number assigned by Caltrans for all department projects.</t>
        </r>
      </text>
    </comment>
    <comment ref="G5" authorId="0" shapeId="0">
      <text>
        <r>
          <rPr>
            <sz val="8"/>
            <color indexed="8"/>
            <rFont val="Tahoma"/>
            <family val="2"/>
          </rPr>
          <t xml:space="preserve">Project ID is a unique 10-digit number assigned by Caltrans District offices for all STIP and Bond projects (aka "EFIS Project ID" or "EFIS ID").
</t>
        </r>
      </text>
    </comment>
    <comment ref="L5" authorId="0" shapeId="0">
      <text>
        <r>
          <rPr>
            <sz val="8"/>
            <color indexed="8"/>
            <rFont val="Tahoma"/>
            <family val="2"/>
          </rPr>
          <t xml:space="preserve">PPNO is an identification number assigned by Caltrans District offices for all STIP and Bond projects. Caltrans HQ Transportation Programming assigns PPNOs for intercity Rail projects administered by the Caltrans Intercity Rail Program and programmed through the Interregional Transportation Improvement Program (ITIP).
</t>
        </r>
      </text>
    </comment>
    <comment ref="O5" authorId="0" shapeId="0">
      <text>
        <r>
          <rPr>
            <sz val="8"/>
            <color indexed="8"/>
            <rFont val="Tahoma"/>
            <family val="2"/>
          </rPr>
          <t xml:space="preserve">MPO ID is a project identifier assigned by the MPO.  
</t>
        </r>
      </text>
    </comment>
    <comment ref="T5" authorId="0" shapeId="0">
      <text>
        <r>
          <rPr>
            <sz val="8"/>
            <color indexed="8"/>
            <rFont val="Tahoma"/>
            <family val="2"/>
          </rPr>
          <t xml:space="preserve">Alternative Project ID Number or project identifier ie. TCRP, ATP, TCIF etc. Type the program and then the number.
</t>
        </r>
      </text>
    </comment>
    <comment ref="A7" authorId="0" shapeId="0">
      <text>
        <r>
          <rPr>
            <sz val="8"/>
            <color indexed="8"/>
            <rFont val="Tahoma"/>
            <family val="2"/>
          </rPr>
          <t>“County” is the full county name from which the Regional Transportation Improvement Program (RTIP) funds are being contributed.  For projects programmed with Interregional Transportation Improvement Program (ITIP) funds, and no RTIP funds, the county in which the project is located is used.  If project is located in a county other than the county contributing the RTIP funds, then the county in which the project is located would be identified in the “Location and Project Limits” section of the Fact Sheet.  If the project is in more than one county, input the second and/or third county in the cells below the first county.  If the project is in more than three counties, select "VAR".</t>
        </r>
      </text>
    </comment>
    <comment ref="D7" authorId="0" shapeId="0">
      <text>
        <r>
          <rPr>
            <sz val="8"/>
            <color indexed="8"/>
            <rFont val="Tahoma"/>
            <family val="2"/>
          </rPr>
          <t xml:space="preserve">"Route/Corridor" is the State Highway or intercity rail corridor on which the project is located.  If the project is on more than one route, enter the second and third routes in the cells below the first route.  If the project is on more than three routes, enter "VAR" or "Various".
</t>
        </r>
      </text>
    </comment>
    <comment ref="H7" authorId="0" shapeId="0">
      <text>
        <r>
          <rPr>
            <sz val="8"/>
            <color indexed="8"/>
            <rFont val="Tahoma"/>
            <family val="2"/>
          </rPr>
          <t>“PM Bk” is the Post Mile (PM) location on the State Highway or Intercity Rail line for the beginning project limits.  Include the PM prefix (R, T, L, etc.), if applicable.</t>
        </r>
      </text>
    </comment>
    <comment ref="J7" authorId="2" shapeId="0">
      <text>
        <r>
          <rPr>
            <sz val="8"/>
            <color indexed="8"/>
            <rFont val="Tahoma"/>
            <family val="2"/>
          </rPr>
          <t>“PM Ahd” is the Post Mile (PM) location on the State Highway or Intercity Rail line for the ending project limits.  Include the PM prefix (R, T, L, etc.), if applicable.</t>
        </r>
      </text>
    </comment>
    <comment ref="L7" authorId="0" shapeId="0">
      <text>
        <r>
          <rPr>
            <sz val="8"/>
            <color indexed="8"/>
            <rFont val="Tahoma"/>
            <family val="2"/>
          </rPr>
          <t>"Project Sponsor/Lead Agency" is the primary supporter for the project, and is usually, but not necessarily, the Regional Transportation Planning Agency (RTPA).</t>
        </r>
      </text>
    </comment>
    <comment ref="L9" authorId="0" shapeId="0">
      <text>
        <r>
          <rPr>
            <sz val="8"/>
            <color indexed="8"/>
            <rFont val="Tahoma"/>
            <family val="2"/>
          </rPr>
          <t>Metropolitan Planning Organization for project.</t>
        </r>
      </text>
    </comment>
    <comment ref="R9" authorId="0" shapeId="0">
      <text>
        <r>
          <rPr>
            <sz val="8"/>
            <color indexed="8"/>
            <rFont val="Tahoma"/>
            <family val="2"/>
          </rPr>
          <t xml:space="preserve">"Capital Outlay (CO) (All On-system projects), Local Assistance (LA), Mass Transportation (MT), Intercity Rail (RAIL)", are the appropriate designations based on the type of project.
</t>
        </r>
      </text>
    </comment>
    <comment ref="A11" authorId="0" shapeId="0">
      <text>
        <r>
          <rPr>
            <sz val="8"/>
            <color indexed="8"/>
            <rFont val="Tahoma"/>
            <family val="2"/>
          </rPr>
          <t>The “Project Mgr/Contact” section identifies the individual responsible for delivering the project within cost, scope and schedule.</t>
        </r>
        <r>
          <rPr>
            <b/>
            <sz val="8"/>
            <color indexed="8"/>
            <rFont val="Tahoma"/>
            <family val="2"/>
          </rPr>
          <t xml:space="preserve"> </t>
        </r>
      </text>
    </comment>
    <comment ref="H11" authorId="0" shapeId="0">
      <text>
        <r>
          <rPr>
            <sz val="8"/>
            <color indexed="8"/>
            <rFont val="Tahoma"/>
            <family val="2"/>
          </rPr>
          <t xml:space="preserve">Phone number for Project Manager/Contact.
</t>
        </r>
      </text>
    </comment>
    <comment ref="L11" authorId="2" shapeId="0">
      <text>
        <r>
          <rPr>
            <sz val="8"/>
            <color indexed="8"/>
            <rFont val="Tahoma"/>
            <family val="2"/>
          </rPr>
          <t>E-mail address for Project Manager/Contact.</t>
        </r>
      </text>
    </comment>
    <comment ref="A13" authorId="0" shapeId="0">
      <text>
        <r>
          <rPr>
            <sz val="8"/>
            <color indexed="8"/>
            <rFont val="Tahoma"/>
            <family val="2"/>
          </rPr>
          <t xml:space="preserve">“Project Title” is a concise statement of the Project Description. 
</t>
        </r>
      </text>
    </comment>
    <comment ref="A15" authorId="0" shapeId="0">
      <text>
        <r>
          <rPr>
            <sz val="8"/>
            <color indexed="8"/>
            <rFont val="Tahoma"/>
            <family val="2"/>
          </rPr>
          <t xml:space="preserve">MAXIMUM 350 CHARACTERS - Use page 2 if exceeds that amount.
The “Location and Project Limits” is a brief description of the project location. Should start with "In the (City or communities) of </t>
        </r>
        <r>
          <rPr>
            <u/>
            <sz val="8"/>
            <color indexed="8"/>
            <rFont val="Tahoma"/>
            <family val="2"/>
          </rPr>
          <t xml:space="preserve">"X" </t>
        </r>
        <r>
          <rPr>
            <sz val="8"/>
            <color indexed="8"/>
            <rFont val="Tahoma"/>
            <family val="2"/>
          </rPr>
          <t xml:space="preserve">along </t>
        </r>
        <r>
          <rPr>
            <u/>
            <sz val="8"/>
            <color indexed="8"/>
            <rFont val="Tahoma"/>
            <family val="2"/>
          </rPr>
          <t>"Y" (</t>
        </r>
        <r>
          <rPr>
            <sz val="8"/>
            <color indexed="8"/>
            <rFont val="Tahoma"/>
            <family val="2"/>
          </rPr>
          <t xml:space="preserve"> street, highway or corrido)r, fom </t>
        </r>
        <r>
          <rPr>
            <u/>
            <sz val="8"/>
            <color indexed="8"/>
            <rFont val="Tahoma"/>
            <family val="2"/>
          </rPr>
          <t>"A"</t>
        </r>
        <r>
          <rPr>
            <sz val="8"/>
            <color indexed="8"/>
            <rFont val="Tahoma"/>
            <family val="2"/>
          </rPr>
          <t xml:space="preserve"> (street, intersection or other distinguising feature) to </t>
        </r>
        <r>
          <rPr>
            <u/>
            <sz val="8"/>
            <color indexed="8"/>
            <rFont val="Tahoma"/>
            <family val="2"/>
          </rPr>
          <t>"B"</t>
        </r>
        <r>
          <rPr>
            <sz val="8"/>
            <color indexed="8"/>
            <rFont val="Tahoma"/>
            <family val="2"/>
          </rPr>
          <t xml:space="preserve">.  Rail projects should include Milepost limits and a listing of the counties in which the funded segment of the project is located followed by the cities or communities or other distinguishing features that identify the beginning and ending project limits.  For rural projects, the nearest community should be identified along with the beginning and ending limits. The “Description and Scope of Work” is a brief description of the elements of work.  Generally the description should be brief, but more complex projects, with several different activities, may require more description.  
</t>
        </r>
      </text>
    </comment>
    <comment ref="E23" authorId="0" shapeId="0">
      <text>
        <r>
          <rPr>
            <sz val="8"/>
            <color indexed="8"/>
            <rFont val="Tahoma"/>
            <family val="2"/>
          </rPr>
          <t xml:space="preserve">“Implementing Agency” is the recipient of the funds allocated by the Commission and the agency responsible for delivering the project within cost, scope and schedule.
The identification of the Implementing Agency determines how project components are programmed, and therefore must be properly identified.  Whenever Caltrans is identified as the Implementing Agency, Right of Way Support and Construction Support will be programmed separately from Right of Way Capital and Construction Capital.  For Implementing Agencies other than Caltrans, Right of Way Support and Construction Support are programmed together with the Right of Way Capital and Construction Capital components.
</t>
        </r>
      </text>
    </comment>
    <comment ref="A28" authorId="0" shapeId="0">
      <text>
        <r>
          <rPr>
            <sz val="8"/>
            <color indexed="8"/>
            <rFont val="Tahoma"/>
            <family val="2"/>
          </rPr>
          <t>"Legislative Districts" are the applicable Legislative District Number(s) in which the project is located.</t>
        </r>
      </text>
    </comment>
    <comment ref="A30" authorId="0" shapeId="0">
      <text>
        <r>
          <rPr>
            <sz val="8"/>
            <color indexed="8"/>
            <rFont val="Tahoma"/>
            <family val="2"/>
          </rPr>
          <t xml:space="preserve"> If more space is needed, continue on Page 2.
Provide project benefits.  This section will be compared to actual benefits at the end of the project.</t>
        </r>
      </text>
    </comment>
    <comment ref="A35" authorId="0" shapeId="0">
      <text>
        <r>
          <rPr>
            <sz val="8"/>
            <color indexed="8"/>
            <rFont val="Tahoma"/>
            <family val="2"/>
          </rPr>
          <t xml:space="preserve">MAXIMUM 350 CHARACTERS - If more space is needed, continue on Page 2.
Provide brief purpose and explanation of the need for the project.  This section provides an overview of the purpose of the project and helps justify the funding.
</t>
        </r>
      </text>
    </comment>
    <comment ref="A40" authorId="0" shapeId="0">
      <text>
        <r>
          <rPr>
            <sz val="8"/>
            <color indexed="8"/>
            <rFont val="Tahoma"/>
            <family val="2"/>
          </rPr>
          <t>Select Cell for category drop down list. Then Output/Outcome drop down list.  Or select the blank to type in your own.
Enter up to 4 Outputs/Outcomes.
Ie:HOV lane miles added, mixed flow lane miles added, miles of bike lanes added etc.</t>
        </r>
      </text>
    </comment>
    <comment ref="I40" authorId="3" shapeId="0">
      <text>
        <r>
          <rPr>
            <b/>
            <sz val="9"/>
            <color indexed="8"/>
            <rFont val="Tahoma"/>
            <family val="2"/>
          </rPr>
          <t>Select Outputs frome the drop down list or type in your own in the blank.</t>
        </r>
        <r>
          <rPr>
            <sz val="9"/>
            <color indexed="8"/>
            <rFont val="Tahoma"/>
            <family val="2"/>
          </rPr>
          <t xml:space="preserve">
</t>
        </r>
      </text>
    </comment>
    <comment ref="S47" authorId="2" shapeId="0">
      <text>
        <r>
          <rPr>
            <sz val="8"/>
            <color indexed="8"/>
            <rFont val="Tahoma"/>
            <family val="2"/>
          </rPr>
          <t>The planned or actual date for each project milestone (from CTIPS).</t>
        </r>
      </text>
    </comment>
    <comment ref="V47" authorId="0" shapeId="0">
      <text>
        <r>
          <rPr>
            <sz val="8"/>
            <color indexed="8"/>
            <rFont val="Tahoma"/>
            <family val="2"/>
          </rPr>
          <t xml:space="preserve">Enter the proposed completion date for each project milestone in mm/dd/yy format (if different than the existing date).  Proposed project milestone changes to Prop 1B Bond projects must be discussed on the "Amendment Info" sheet. 
</t>
        </r>
      </text>
    </comment>
    <comment ref="A48" authorId="0" shapeId="0">
      <text>
        <r>
          <rPr>
            <sz val="8"/>
            <color indexed="8"/>
            <rFont val="Tahoma"/>
            <family val="2"/>
          </rPr>
          <t xml:space="preserve">“Project Study Report (PSR) Complete” is the date (month, day and year, input in mm/dd/yy format) the PSR, or PSR equivalent, was completed.  </t>
        </r>
      </text>
    </comment>
    <comment ref="L50" authorId="0" shapeId="0">
      <text>
        <r>
          <rPr>
            <sz val="8"/>
            <color indexed="8"/>
            <rFont val="Tahoma"/>
            <family val="2"/>
          </rPr>
          <t xml:space="preserve">Enter or select the Environmental Document type (CEQA/NEPA format).
</t>
        </r>
      </text>
    </comment>
  </commentList>
</comments>
</file>

<file path=xl/comments2.xml><?xml version="1.0" encoding="utf-8"?>
<comments xmlns="http://schemas.openxmlformats.org/spreadsheetml/2006/main">
  <authors>
    <author>Rich Williams</author>
  </authors>
  <commentList>
    <comment ref="C3" authorId="0" shapeId="0">
      <text>
        <r>
          <rPr>
            <sz val="8"/>
            <color indexed="8"/>
            <rFont val="Tahoma"/>
            <family val="2"/>
          </rPr>
          <t>Automatically copied from "Project Information" sheet.</t>
        </r>
      </text>
    </comment>
    <comment ref="A4" authorId="0" shapeId="0">
      <text>
        <r>
          <rPr>
            <sz val="8"/>
            <color indexed="8"/>
            <rFont val="Tahoma"/>
            <family val="2"/>
          </rPr>
          <t xml:space="preserve">If there was not enough room for the location, scope of work, purpose and need, or project benefits on page 1, provide additional details here.
</t>
        </r>
      </text>
    </comment>
  </commentList>
</comments>
</file>

<file path=xl/comments3.xml><?xml version="1.0" encoding="utf-8"?>
<comments xmlns="http://schemas.openxmlformats.org/spreadsheetml/2006/main">
  <authors>
    <author>Rich Williams</author>
    <author>Caltrans</author>
  </authors>
  <commentList>
    <comment ref="K3" authorId="0" shapeId="0">
      <text>
        <r>
          <rPr>
            <sz val="8"/>
            <color indexed="8"/>
            <rFont val="Tahoma"/>
            <family val="2"/>
          </rPr>
          <t>Automatically copied from "Project Information" sheet.</t>
        </r>
      </text>
    </comment>
    <comment ref="A4" authorId="0" shapeId="0">
      <text>
        <r>
          <rPr>
            <sz val="8"/>
            <color indexed="8"/>
            <rFont val="Tahoma"/>
            <family val="2"/>
          </rPr>
          <t xml:space="preserve">Automatically copied from Project Information sheet.
</t>
        </r>
      </text>
    </comment>
    <comment ref="B4" authorId="0" shapeId="0">
      <text>
        <r>
          <rPr>
            <sz val="8"/>
            <color indexed="8"/>
            <rFont val="Tahoma"/>
            <family val="2"/>
          </rPr>
          <t xml:space="preserve">Automatically copied from Project Information sheet.
</t>
        </r>
      </text>
    </comment>
    <comment ref="D4" authorId="0" shapeId="0">
      <text>
        <r>
          <rPr>
            <sz val="8"/>
            <color indexed="8"/>
            <rFont val="Tahoma"/>
            <family val="2"/>
          </rPr>
          <t xml:space="preserve">Automatically copied from Project Information sheet.
</t>
        </r>
      </text>
    </comment>
    <comment ref="F4" authorId="0" shapeId="0">
      <text>
        <r>
          <rPr>
            <sz val="8"/>
            <color indexed="8"/>
            <rFont val="Tahoma"/>
            <family val="2"/>
          </rPr>
          <t>Automatically copied from Project Information sheet.</t>
        </r>
      </text>
    </comment>
    <comment ref="G4" authorId="0" shapeId="0">
      <text>
        <r>
          <rPr>
            <sz val="8"/>
            <color indexed="8"/>
            <rFont val="Tahoma"/>
            <family val="2"/>
          </rPr>
          <t>Automatically copied from Project Information sheet.</t>
        </r>
      </text>
    </comment>
    <comment ref="I4" authorId="0" shapeId="0">
      <text>
        <r>
          <rPr>
            <sz val="8"/>
            <color indexed="8"/>
            <rFont val="Tahoma"/>
            <family val="2"/>
          </rPr>
          <t>Automatically copied from Project Information sheet.</t>
        </r>
      </text>
    </comment>
    <comment ref="K4" authorId="0" shapeId="0">
      <text>
        <r>
          <rPr>
            <sz val="8"/>
            <color indexed="8"/>
            <rFont val="Tahoma"/>
            <family val="2"/>
          </rPr>
          <t>Automatically copied from Project Information sheet.</t>
        </r>
      </text>
    </comment>
    <comment ref="A6" authorId="0" shapeId="0">
      <text>
        <r>
          <rPr>
            <sz val="8"/>
            <color indexed="8"/>
            <rFont val="Tahoma"/>
            <family val="2"/>
          </rPr>
          <t>Automatically copied from "Project Information" sheet.</t>
        </r>
      </text>
    </comment>
    <comment ref="A8" authorId="0" shapeId="0">
      <text>
        <r>
          <rPr>
            <sz val="8"/>
            <color indexed="8"/>
            <rFont val="Tahoma"/>
            <family val="2"/>
          </rPr>
          <t>Automatically calculated from individual fund source information below ($1,000s).</t>
        </r>
      </text>
    </comment>
    <comment ref="J8" authorId="0" shapeId="0">
      <text>
        <r>
          <rPr>
            <sz val="8"/>
            <color indexed="8"/>
            <rFont val="Tahoma"/>
            <family val="2"/>
          </rPr>
          <t>Automatically copied from "Project Information" sheet.  Any proposed implementing agency changes should be documented on the "Amendment Info" sheet.</t>
        </r>
      </text>
    </comment>
    <comment ref="A17" authorId="0" shapeId="0">
      <text>
        <r>
          <rPr>
            <sz val="8"/>
            <color indexed="8"/>
            <rFont val="Tahoma"/>
            <family val="2"/>
          </rPr>
          <t>Automatically calculated from individual fund source information below ($1,000s).</t>
        </r>
      </text>
    </comment>
    <comment ref="A26" authorId="0" shapeId="0">
      <text>
        <r>
          <rPr>
            <sz val="8"/>
            <color indexed="8"/>
            <rFont val="Tahoma"/>
            <family val="2"/>
          </rPr>
          <t>Automatically copied from CTIPS.</t>
        </r>
      </text>
    </comment>
    <comment ref="J26" authorId="0" shapeId="0">
      <text>
        <r>
          <rPr>
            <sz val="8"/>
            <color indexed="8"/>
            <rFont val="Tahoma"/>
            <family val="2"/>
          </rPr>
          <t>Automatically copied from CTIPS.</t>
        </r>
      </text>
    </comment>
    <comment ref="A27" authorId="0" shapeId="0">
      <text>
        <r>
          <rPr>
            <sz val="8"/>
            <color indexed="8"/>
            <rFont val="Tahoma"/>
            <family val="2"/>
          </rPr>
          <t>Automatically copied from CTIPS.</t>
        </r>
      </text>
    </comment>
    <comment ref="J28" authorId="0" shapeId="0">
      <text>
        <r>
          <rPr>
            <sz val="8"/>
            <color indexed="8"/>
            <rFont val="Tahoma"/>
            <family val="2"/>
          </rPr>
          <t>Automatically copied from CTIPS.</t>
        </r>
      </text>
    </comment>
    <comment ref="A36" authorId="1" shapeId="0">
      <text>
        <r>
          <rPr>
            <sz val="8"/>
            <color indexed="8"/>
            <rFont val="Tahoma"/>
            <family val="2"/>
          </rPr>
          <t xml:space="preserve">Insert proposed funding in $1,000s, escalated to the programmed year.
</t>
        </r>
      </text>
    </comment>
  </commentList>
</comments>
</file>

<file path=xl/comments4.xml><?xml version="1.0" encoding="utf-8"?>
<comments xmlns="http://schemas.openxmlformats.org/spreadsheetml/2006/main">
  <authors>
    <author>Rich Williams</author>
    <author>Caltrans</author>
  </authors>
  <commentList>
    <comment ref="J4" authorId="0" shapeId="0">
      <text>
        <r>
          <rPr>
            <sz val="8"/>
            <color indexed="8"/>
            <rFont val="Tahoma"/>
            <family val="2"/>
          </rPr>
          <t>Automatically copied from Project Information sheet.</t>
        </r>
      </text>
    </comment>
    <comment ref="A5" authorId="0" shapeId="0">
      <text>
        <r>
          <rPr>
            <sz val="8"/>
            <color indexed="8"/>
            <rFont val="Tahoma"/>
            <family val="2"/>
          </rPr>
          <t xml:space="preserve">Automatically copied from Project Information sheet.
</t>
        </r>
      </text>
    </comment>
    <comment ref="B5" authorId="0" shapeId="0">
      <text>
        <r>
          <rPr>
            <sz val="8"/>
            <color indexed="8"/>
            <rFont val="Tahoma"/>
            <family val="2"/>
          </rPr>
          <t xml:space="preserve">Automatically copied from Project Information sheet.
</t>
        </r>
      </text>
    </comment>
    <comment ref="D5" authorId="0" shapeId="0">
      <text>
        <r>
          <rPr>
            <sz val="8"/>
            <color indexed="8"/>
            <rFont val="Tahoma"/>
            <family val="2"/>
          </rPr>
          <t xml:space="preserve">Automatically copied from Project Information sheet.
</t>
        </r>
      </text>
    </comment>
    <comment ref="F5" authorId="0" shapeId="0">
      <text>
        <r>
          <rPr>
            <sz val="8"/>
            <color indexed="8"/>
            <rFont val="Tahoma"/>
            <family val="2"/>
          </rPr>
          <t>Automatically copied from Project Information sheet.</t>
        </r>
      </text>
    </comment>
    <comment ref="G5" authorId="0" shapeId="0">
      <text>
        <r>
          <rPr>
            <sz val="8"/>
            <color indexed="8"/>
            <rFont val="Tahoma"/>
            <family val="2"/>
          </rPr>
          <t>Automatically copied from Project Information sheet.</t>
        </r>
      </text>
    </comment>
    <comment ref="I5" authorId="0" shapeId="0">
      <text>
        <r>
          <rPr>
            <sz val="8"/>
            <color indexed="8"/>
            <rFont val="Tahoma"/>
            <family val="2"/>
          </rPr>
          <t>Automatically copied from Project Information sheet.</t>
        </r>
      </text>
    </comment>
    <comment ref="K5" authorId="0" shapeId="0">
      <text>
        <r>
          <rPr>
            <sz val="8"/>
            <color indexed="8"/>
            <rFont val="Tahoma"/>
            <family val="2"/>
          </rPr>
          <t>Automatically copied from Project Information sheet.</t>
        </r>
      </text>
    </comment>
    <comment ref="A8" authorId="0" shapeId="0">
      <text>
        <r>
          <rPr>
            <sz val="8"/>
            <color indexed="8"/>
            <rFont val="Tahoma"/>
            <family val="2"/>
          </rPr>
          <t xml:space="preserve">Provide detailed background including project programming and amendment history.
</t>
        </r>
      </text>
    </comment>
    <comment ref="A17" authorId="0" shapeId="0">
      <text>
        <r>
          <rPr>
            <sz val="8"/>
            <color indexed="8"/>
            <rFont val="Tahoma"/>
            <family val="2"/>
          </rPr>
          <t xml:space="preserve">Provide a detailed description of the proposed change. Enough information should be provided in order to clearly explain the programming change to the Commission. 
</t>
        </r>
        <r>
          <rPr>
            <b/>
            <sz val="8"/>
            <color indexed="8"/>
            <rFont val="Tahoma"/>
            <family val="2"/>
          </rPr>
          <t>SPLITS</t>
        </r>
        <r>
          <rPr>
            <sz val="8"/>
            <color indexed="8"/>
            <rFont val="Tahoma"/>
            <family val="2"/>
          </rPr>
          <t xml:space="preserve">
1) Submit a PPR for the parent project.  The "Existing Funding" is pre-populated from CTIPS and will not change.  If there is no remaining programming on the parent project, the "Proposed Funding" will be zero for all funds.
2) Submit a PPR for each new child project.  The "Existing Funding" will be zero.
3) The proposed split should be described in words on the "Amendment Info" page of the PPR.
</t>
        </r>
        <r>
          <rPr>
            <b/>
            <sz val="8"/>
            <color indexed="8"/>
            <rFont val="Tahoma"/>
            <family val="2"/>
          </rPr>
          <t>COMBINES</t>
        </r>
        <r>
          <rPr>
            <sz val="8"/>
            <color indexed="8"/>
            <rFont val="Tahoma"/>
            <family val="2"/>
          </rPr>
          <t xml:space="preserve">
1) Submit a PPR for each existing project.  The "Existing Funding" is pre-populated from CTIPS and will not change.  The "Proposed Funding" will be zero for all funds.
2) Submit a PPR for the new combined project.  The "Existing Funding" will be zero.
3) The proposed combine should be described in words on the "Amendment Info" page of the PPR.</t>
        </r>
      </text>
    </comment>
    <comment ref="A26" authorId="0" shapeId="0">
      <text>
        <r>
          <rPr>
            <sz val="8"/>
            <color indexed="8"/>
            <rFont val="Tahoma"/>
            <family val="2"/>
          </rPr>
          <t>Explain need for programming action and why it is needed now.  For Caltrans implemented projects: Attach approved Program Change Request (PCR).</t>
        </r>
      </text>
    </comment>
    <comment ref="A42" authorId="1" shapeId="0">
      <text>
        <r>
          <rPr>
            <sz val="8"/>
            <color indexed="8"/>
            <rFont val="Tahoma"/>
            <family val="2"/>
          </rPr>
          <t>Please specify that the Corridor System Management Plan (CSMP) has been updated, if applicable.  The  CSMP must be updated if the RTL date is changing on a CMIA or Route 99 Bond project.</t>
        </r>
      </text>
    </comment>
    <comment ref="H55" authorId="0" shapeId="0">
      <text>
        <r>
          <rPr>
            <sz val="8"/>
            <color indexed="8"/>
            <rFont val="Tahoma"/>
            <family val="2"/>
          </rPr>
          <t>Title of Caltrans Representative (typically the Project Manager)</t>
        </r>
      </text>
    </comment>
  </commentList>
</comments>
</file>

<file path=xl/sharedStrings.xml><?xml version="1.0" encoding="utf-8"?>
<sst xmlns="http://schemas.openxmlformats.org/spreadsheetml/2006/main" count="911" uniqueCount="453">
  <si>
    <t>STATE OF CALIFORNIA ● DEPARTMENT OF TRANSPORTATION</t>
  </si>
  <si>
    <t>District</t>
  </si>
  <si>
    <t>County</t>
  </si>
  <si>
    <t>Element</t>
  </si>
  <si>
    <t>MPO</t>
  </si>
  <si>
    <t>ED Type</t>
  </si>
  <si>
    <t>Reimbursements</t>
  </si>
  <si>
    <t>Category</t>
  </si>
  <si>
    <t>Unit</t>
  </si>
  <si>
    <t>Output/Outcomes</t>
  </si>
  <si>
    <t>PROJECT PROGRAMMING REQUEST</t>
  </si>
  <si>
    <t>N/A</t>
  </si>
  <si>
    <t>each</t>
  </si>
  <si>
    <t>General Instructions</t>
  </si>
  <si>
    <t>01</t>
  </si>
  <si>
    <t>ALA</t>
  </si>
  <si>
    <t>Capital Outlay</t>
  </si>
  <si>
    <t>AMBAG</t>
  </si>
  <si>
    <t>CE</t>
  </si>
  <si>
    <t>LONP</t>
  </si>
  <si>
    <t>Miles</t>
  </si>
  <si>
    <t>Amendment (Existing Project)</t>
  </si>
  <si>
    <t>Y/N</t>
  </si>
  <si>
    <t>Date:</t>
  </si>
  <si>
    <t>02</t>
  </si>
  <si>
    <t>ALP</t>
  </si>
  <si>
    <t>Local Assistance</t>
  </si>
  <si>
    <t>BCAG</t>
  </si>
  <si>
    <t>ND</t>
  </si>
  <si>
    <t>AB 3090</t>
  </si>
  <si>
    <t>Feet</t>
  </si>
  <si>
    <t>EA</t>
  </si>
  <si>
    <t>Project ID</t>
  </si>
  <si>
    <t>PPNO</t>
  </si>
  <si>
    <t>MPO ID</t>
  </si>
  <si>
    <t>Alt Proj. ID</t>
  </si>
  <si>
    <t>03</t>
  </si>
  <si>
    <t>AMA</t>
  </si>
  <si>
    <t>Mass Transit</t>
  </si>
  <si>
    <t>COFCG</t>
  </si>
  <si>
    <t>EIR</t>
  </si>
  <si>
    <t>SB 184</t>
  </si>
  <si>
    <t>04</t>
  </si>
  <si>
    <t>BUT</t>
  </si>
  <si>
    <t>Rail</t>
  </si>
  <si>
    <t>KCOG</t>
  </si>
  <si>
    <t>CE/CE</t>
  </si>
  <si>
    <t>Route/Corridor</t>
  </si>
  <si>
    <t>PM Bk</t>
  </si>
  <si>
    <t>PM Ahd</t>
  </si>
  <si>
    <t>Project Sponsor/Lead Agency</t>
  </si>
  <si>
    <t>05</t>
  </si>
  <si>
    <t>CAL</t>
  </si>
  <si>
    <t>Kings</t>
  </si>
  <si>
    <t>ND/CE</t>
  </si>
  <si>
    <t>06</t>
  </si>
  <si>
    <t>CC</t>
  </si>
  <si>
    <t>Madera</t>
  </si>
  <si>
    <t>ND/FONSI</t>
  </si>
  <si>
    <t>07</t>
  </si>
  <si>
    <t>COL</t>
  </si>
  <si>
    <t>MCAG</t>
  </si>
  <si>
    <t>EIR/FONSI</t>
  </si>
  <si>
    <t>08</t>
  </si>
  <si>
    <t>DN</t>
  </si>
  <si>
    <t>MTC</t>
  </si>
  <si>
    <t>EIR/EIS</t>
  </si>
  <si>
    <t>New Interchanges</t>
  </si>
  <si>
    <t>Project Manager/Contact</t>
  </si>
  <si>
    <t>Phone</t>
  </si>
  <si>
    <t>E-mail Address</t>
  </si>
  <si>
    <t>09</t>
  </si>
  <si>
    <t>ED</t>
  </si>
  <si>
    <t>Non-MPO</t>
  </si>
  <si>
    <t>Modified / Improved Interchanges</t>
  </si>
  <si>
    <t>FRE</t>
  </si>
  <si>
    <t>SACOG</t>
  </si>
  <si>
    <t>No</t>
  </si>
  <si>
    <t>Project Title</t>
  </si>
  <si>
    <t>11</t>
  </si>
  <si>
    <t>GLE</t>
  </si>
  <si>
    <t>SANDAG</t>
  </si>
  <si>
    <t>Yes</t>
  </si>
  <si>
    <t>12</t>
  </si>
  <si>
    <t>HUM</t>
  </si>
  <si>
    <t>SBCAG</t>
  </si>
  <si>
    <t>Location (Project Limits), Description ( Scope of Work)</t>
  </si>
  <si>
    <t>IMP</t>
  </si>
  <si>
    <t>SCAG</t>
  </si>
  <si>
    <t>Number of Characters</t>
  </si>
  <si>
    <t>max</t>
  </si>
  <si>
    <t>INY</t>
  </si>
  <si>
    <t>Shasta</t>
  </si>
  <si>
    <t>KER</t>
  </si>
  <si>
    <t>SJCOG</t>
  </si>
  <si>
    <t>KIN</t>
  </si>
  <si>
    <t>SLOCOG</t>
  </si>
  <si>
    <t>LA</t>
  </si>
  <si>
    <t>STANCOG</t>
  </si>
  <si>
    <t>LAK</t>
  </si>
  <si>
    <t>TCAG</t>
  </si>
  <si>
    <t>Intersections Modified</t>
  </si>
  <si>
    <t>LAS</t>
  </si>
  <si>
    <t>TRPA</t>
  </si>
  <si>
    <t>MEN</t>
  </si>
  <si>
    <t>Component</t>
  </si>
  <si>
    <t>Implementing Agency</t>
  </si>
  <si>
    <t>MER</t>
  </si>
  <si>
    <t>PA&amp;ED</t>
  </si>
  <si>
    <t>MNO</t>
  </si>
  <si>
    <t>PS&amp;E</t>
  </si>
  <si>
    <t>MOD</t>
  </si>
  <si>
    <t>Right of Way</t>
  </si>
  <si>
    <t>Construction</t>
  </si>
  <si>
    <t>Legislative Districts</t>
  </si>
  <si>
    <t>MON</t>
  </si>
  <si>
    <t>Assembly:</t>
  </si>
  <si>
    <t>Senate:</t>
  </si>
  <si>
    <t>Congressional:</t>
  </si>
  <si>
    <t>MPA</t>
  </si>
  <si>
    <t>Project Benefits</t>
  </si>
  <si>
    <t>MRN</t>
  </si>
  <si>
    <t>NAP</t>
  </si>
  <si>
    <t>Rail cars/ transit vehicles</t>
  </si>
  <si>
    <t>NEV</t>
  </si>
  <si>
    <t>ORA</t>
  </si>
  <si>
    <t>PLA</t>
  </si>
  <si>
    <t>Purpose and Need</t>
  </si>
  <si>
    <t>PLU</t>
  </si>
  <si>
    <t xml:space="preserve">Number of Characters </t>
  </si>
  <si>
    <t>SAC</t>
  </si>
  <si>
    <t>SB</t>
  </si>
  <si>
    <t>SCL</t>
  </si>
  <si>
    <t>SCR</t>
  </si>
  <si>
    <t xml:space="preserve">       Category </t>
  </si>
  <si>
    <t>Outputs/Outcomes</t>
  </si>
  <si>
    <t>Total</t>
  </si>
  <si>
    <t>MAD</t>
  </si>
  <si>
    <t>SF</t>
  </si>
  <si>
    <t>SBD</t>
  </si>
  <si>
    <t>SBT</t>
  </si>
  <si>
    <t>SHA</t>
  </si>
  <si>
    <t>ADA Improvements</t>
  </si>
  <si>
    <t xml:space="preserve"> Bike/Ped Improvements</t>
  </si>
  <si>
    <t>Reversible Lane analysis</t>
  </si>
  <si>
    <t>SIE</t>
  </si>
  <si>
    <t>Includes Sustainable Communities Strategy Goals</t>
  </si>
  <si>
    <t>Reduces Greenhouse Gas Emissions</t>
  </si>
  <si>
    <t>SIS</t>
  </si>
  <si>
    <t>Project Milestone</t>
  </si>
  <si>
    <t>Existing</t>
  </si>
  <si>
    <t>Proposed</t>
  </si>
  <si>
    <t>SJ</t>
  </si>
  <si>
    <t>Project Study Report Approved</t>
  </si>
  <si>
    <t>SLO</t>
  </si>
  <si>
    <t>Begin Environmental (PA&amp;ED) Phase</t>
  </si>
  <si>
    <t>SM</t>
  </si>
  <si>
    <t>Circulate Draft Environmental Document</t>
  </si>
  <si>
    <t>Document Type</t>
  </si>
  <si>
    <t>SOL</t>
  </si>
  <si>
    <t>Draft Project Report</t>
  </si>
  <si>
    <t>SON</t>
  </si>
  <si>
    <t>End Environmental Phase (PA&amp;ED Milestone)</t>
  </si>
  <si>
    <t>STA</t>
  </si>
  <si>
    <t>Begin Design (PS&amp;E) Phase</t>
  </si>
  <si>
    <t>SUT</t>
  </si>
  <si>
    <t>End Design Phase (Ready to List for Advertisement Milestone)</t>
  </si>
  <si>
    <t>TEH</t>
  </si>
  <si>
    <t>Begin Right of Way Phase</t>
  </si>
  <si>
    <t>TRI</t>
  </si>
  <si>
    <t>End Right of Way Phase (Right of Way Certification Milestone)</t>
  </si>
  <si>
    <t>TUL</t>
  </si>
  <si>
    <t>Begin Construction Phase (Contract Award Milestone)</t>
  </si>
  <si>
    <t>End Construction Phase (Construction Contract Acceptance Milestone)</t>
  </si>
  <si>
    <t>Begin Closeout Phase</t>
  </si>
  <si>
    <t>End Closeout Phase (Closeout Report)</t>
  </si>
  <si>
    <t>ADA Notice</t>
  </si>
  <si>
    <t>For individuals with sensory disabilities, this document is available in alternate formats.  For information call (916) 654-6410 or TDD (916) 654-3880 or write Records and Forms Management, 1120 N Street, MS-89, Sacramento, CA 95814.</t>
  </si>
  <si>
    <t>Additional Information</t>
  </si>
  <si>
    <t>For individuals with sensory disabilities, this document is available in alternate formats.  For information call (916) 654-6410 or 
TDD (916) 654-3880 or write Records and Forms Management, 1120 N Street, MS-89, Sacramento, CA 95814.</t>
  </si>
  <si>
    <t>Route</t>
  </si>
  <si>
    <t>TCRP No.</t>
  </si>
  <si>
    <t>Project Title:</t>
  </si>
  <si>
    <t>Existing Total Project Cost ($1,000s)</t>
  </si>
  <si>
    <t>Prior</t>
  </si>
  <si>
    <t>14/15</t>
  </si>
  <si>
    <t>15/16</t>
  </si>
  <si>
    <t>16/17</t>
  </si>
  <si>
    <t>17/18</t>
  </si>
  <si>
    <t>18/19</t>
  </si>
  <si>
    <t>19/20+</t>
  </si>
  <si>
    <t>E&amp;P (PA&amp;ED)</t>
  </si>
  <si>
    <t>R/W SUP (CT)</t>
  </si>
  <si>
    <t>CON SUP (CT)</t>
  </si>
  <si>
    <t>R/W</t>
  </si>
  <si>
    <t>CON</t>
  </si>
  <si>
    <t>TOTAL</t>
  </si>
  <si>
    <t>Proposed Total Project Cost ($1,000s)</t>
  </si>
  <si>
    <t>Notes</t>
  </si>
  <si>
    <t>Fund No. 1:</t>
  </si>
  <si>
    <t>Program Code</t>
  </si>
  <si>
    <t>Existing Funding ($1,000s)</t>
  </si>
  <si>
    <t>Funding Agency</t>
  </si>
  <si>
    <t>Proposed Funding ($1,000s)</t>
  </si>
  <si>
    <t>Fund No. 2:</t>
  </si>
  <si>
    <t/>
  </si>
  <si>
    <t>Fund No. 3:</t>
  </si>
  <si>
    <t>Fund No. 4:</t>
  </si>
  <si>
    <t>Fund No. 5:</t>
  </si>
  <si>
    <t>Fund No. 6:</t>
  </si>
  <si>
    <t>Fund No. 7:</t>
  </si>
  <si>
    <t>Fund No. 8:</t>
  </si>
  <si>
    <t>Fund No. 9:</t>
  </si>
  <si>
    <t>Fund No. 10:</t>
  </si>
  <si>
    <t>Fund No. 11:</t>
  </si>
  <si>
    <t>Fund No. 12:</t>
  </si>
  <si>
    <t>Fund No. 13:</t>
  </si>
  <si>
    <t>Fund No. 14:</t>
  </si>
  <si>
    <t>Complete this page for amendments only</t>
  </si>
  <si>
    <t>SECTION 1 - All Projects</t>
  </si>
  <si>
    <t>Project Background</t>
  </si>
  <si>
    <r>
      <t>Programming Change Requested</t>
    </r>
    <r>
      <rPr>
        <sz val="10"/>
        <rFont val="Arial"/>
        <family val="2"/>
      </rPr>
      <t xml:space="preserve"> </t>
    </r>
  </si>
  <si>
    <t>Reason for Proposed Change</t>
  </si>
  <si>
    <t>If proposed change will delay one or more components, clearly explain 1) reason the delay, 2) cost increase related to the delay, and 3) how cost increase will be funded</t>
  </si>
  <si>
    <t>Other Significant Information</t>
  </si>
  <si>
    <t>SECTION 2 - For TCRP Projects Only</t>
  </si>
  <si>
    <r>
      <t xml:space="preserve">          Alternative Project Request </t>
    </r>
    <r>
      <rPr>
        <sz val="8"/>
        <rFont val="Arial"/>
        <family val="2"/>
      </rPr>
      <t>(Please follow Instructions at http://www.dot.ca.gov/tcrp/LETTERguidelines)</t>
    </r>
  </si>
  <si>
    <r>
      <t xml:space="preserve">          Letter of No Prejudice (LONP) </t>
    </r>
    <r>
      <rPr>
        <sz val="8"/>
        <rFont val="Arial"/>
        <family val="2"/>
      </rPr>
      <t>(Please follow Guidelines at http://www.dot.ca.gov/tcrp/docs/042706.pdf)</t>
    </r>
  </si>
  <si>
    <t>SECTION 3 - All Projects</t>
  </si>
  <si>
    <t xml:space="preserve">Approvals </t>
  </si>
  <si>
    <t>I hereby certify that the above information is complete and accurate and all approvals have been obtained for the processing of this amendment request.*</t>
  </si>
  <si>
    <t>Name (Print or Type)</t>
  </si>
  <si>
    <t>Signature</t>
  </si>
  <si>
    <t>Title</t>
  </si>
  <si>
    <t>Date</t>
  </si>
  <si>
    <t>Attachments</t>
  </si>
  <si>
    <t>1) Concurrence from Implementing Agency and/or Regional Transportation Planning Agency</t>
  </si>
  <si>
    <t>2) Project Location Map</t>
  </si>
  <si>
    <t>Fund</t>
  </si>
  <si>
    <t>Fund Type</t>
  </si>
  <si>
    <t>Definition</t>
  </si>
  <si>
    <t>Fiscal Year</t>
  </si>
  <si>
    <t>Program Cat.</t>
  </si>
  <si>
    <t>RIP</t>
  </si>
  <si>
    <t>BOND99</t>
  </si>
  <si>
    <t>Prop 1B - State Route 99 Program</t>
  </si>
  <si>
    <t>CMAQ</t>
  </si>
  <si>
    <t>20.30.010.820 - Congestion Mitigation &amp; Air Quality Improvement Program</t>
  </si>
  <si>
    <t>IIP</t>
  </si>
  <si>
    <t>Congestion Mitigation and Air Quality</t>
  </si>
  <si>
    <t>12/13</t>
  </si>
  <si>
    <t>CT Minor Pgm.</t>
  </si>
  <si>
    <t>CT-MINOR - Caltrans Minor Program</t>
  </si>
  <si>
    <t>ST-CASH</t>
  </si>
  <si>
    <t>Local Funds</t>
  </si>
  <si>
    <t>CMIA</t>
  </si>
  <si>
    <t>Prop 1B - Corridor Mobility Improvement Account</t>
  </si>
  <si>
    <t>13/14</t>
  </si>
  <si>
    <t>Demo</t>
  </si>
  <si>
    <t>20.30.10.680 - High Priority Project / Demonstration Projects</t>
  </si>
  <si>
    <t>DEMOS21</t>
  </si>
  <si>
    <t>High Priority Project / Demonstration Project</t>
  </si>
  <si>
    <t>FTA Funds</t>
  </si>
  <si>
    <t>FTA-TRANSIT - FTA Funds</t>
  </si>
  <si>
    <t>5313, AR-5307, AR-5309, AR-5311, FTA5320, 5339, ES25311, 5307-SU, 5307-LU, 5307_TR, 5307-TR, 5310, 5311, 3037, 5307, 5308, 5309a, 5309c, 5340, 5311F, 5316, FTA5303, 5312, 5317, 5311-C, 5311-B3, 5337</t>
  </si>
  <si>
    <t>ER-L</t>
  </si>
  <si>
    <t>Emergency Relief</t>
  </si>
  <si>
    <t>Federal Disc.</t>
  </si>
  <si>
    <t>20.XX.400.300 - Federal Discretionary</t>
  </si>
  <si>
    <t>2011FDG, BIA, CDBG, DOD-NAV, EDA, FEMA, HUD, 5208, 5207, IM, IMD, NSBP, PLH, 1112, TCSPPP</t>
  </si>
  <si>
    <t>RSTP</t>
  </si>
  <si>
    <t>HBRR-L</t>
  </si>
  <si>
    <t>Highway Bridge Replacement and Rehabilitation</t>
  </si>
  <si>
    <t>Future Need</t>
  </si>
  <si>
    <t>FUTURE - Unfunded Need</t>
  </si>
  <si>
    <t>NO-FUND</t>
  </si>
  <si>
    <t>HRCSA</t>
  </si>
  <si>
    <t>Prop 1B - Highway-Railroad Crossing Safety Account</t>
  </si>
  <si>
    <t>GF IIP</t>
  </si>
  <si>
    <t>20.XX.025.500 - Grandfathered Interregional Improvement Program</t>
  </si>
  <si>
    <t>NH</t>
  </si>
  <si>
    <t>LSR</t>
  </si>
  <si>
    <t>Prop 1B - Local Street and Road</t>
  </si>
  <si>
    <t>GF RIP</t>
  </si>
  <si>
    <t>20.XX.075.400 - Grandfathered Regional Improvement Program</t>
  </si>
  <si>
    <t>LTF</t>
  </si>
  <si>
    <t>Local Transportation Funds</t>
  </si>
  <si>
    <t>20.XX.025.700 - Interregional Improvement Program</t>
  </si>
  <si>
    <t>IM, NH, PTA, STIP-AC, BOND-ST, STP1, STPE-S, STPE, STPP, ST-CASH, STP</t>
  </si>
  <si>
    <t>National Highways</t>
  </si>
  <si>
    <t xml:space="preserve"> </t>
  </si>
  <si>
    <t>30.10.070.725 - Mass Transit Guideways</t>
  </si>
  <si>
    <t>PTA</t>
  </si>
  <si>
    <t>Not Funded</t>
  </si>
  <si>
    <t>30.10.070.726 - Mass Transit Guideways - Grade Separation Projects</t>
  </si>
  <si>
    <t>OTS</t>
  </si>
  <si>
    <t>Office of Traffic Safety</t>
  </si>
  <si>
    <t>30.20.020.720 - Intercity Rail</t>
  </si>
  <si>
    <t>Other Fed</t>
  </si>
  <si>
    <t>P116</t>
  </si>
  <si>
    <t>Proposition 116</t>
  </si>
  <si>
    <t>Local ER</t>
  </si>
  <si>
    <t>LOCAL ER - Local FHWA - ER</t>
  </si>
  <si>
    <t>Other State</t>
  </si>
  <si>
    <t>Public Transportation Account</t>
  </si>
  <si>
    <t>20.10.400.100 - Locally Generated Funds</t>
  </si>
  <si>
    <t>State Bond</t>
  </si>
  <si>
    <t>PTMISEA</t>
  </si>
  <si>
    <t>Prop 1B - Public Transportation Modernization, Improvement, and Service Enhancement Account</t>
  </si>
  <si>
    <t>20.10.400.330 - Regional Surface Transportation Program</t>
  </si>
  <si>
    <t>STPL</t>
  </si>
  <si>
    <t>TCRP (Committed)</t>
  </si>
  <si>
    <t>SLPP</t>
  </si>
  <si>
    <t>Prop 1B - State-Local Partnership Program</t>
  </si>
  <si>
    <t>20.10.400.335 - Surface Transportation Program</t>
  </si>
  <si>
    <t>STP</t>
  </si>
  <si>
    <t>TCRP (Proposed)</t>
  </si>
  <si>
    <t>SNPLMA</t>
  </si>
  <si>
    <t>Southern Nevada Public Lands Management Act</t>
  </si>
  <si>
    <t>20.10.400.340 - Office of Traffic Safety Funding</t>
  </si>
  <si>
    <t xml:space="preserve">  </t>
  </si>
  <si>
    <t>STA-EEM</t>
  </si>
  <si>
    <t>Environmental Enhancement and Mitigation</t>
  </si>
  <si>
    <t>Local HBRR</t>
  </si>
  <si>
    <t>LOCAL HBRR - Local FHWA - HBRR</t>
  </si>
  <si>
    <t>State Cash</t>
  </si>
  <si>
    <t>Local HES</t>
  </si>
  <si>
    <t>LOCAL HES - Local FHWA - HES</t>
  </si>
  <si>
    <t>STPG-L</t>
  </si>
  <si>
    <t>Surface Transportation Program</t>
  </si>
  <si>
    <t>Local Rail</t>
  </si>
  <si>
    <t>LOCAL 130 - Local FHWA - Rail (Sec 130)</t>
  </si>
  <si>
    <t>STPR-L</t>
  </si>
  <si>
    <t>STPE</t>
  </si>
  <si>
    <t>Transportation Enhancment without State Match</t>
  </si>
  <si>
    <t>Local TEA</t>
  </si>
  <si>
    <t>LOCAL TEA - Local FHWA - TEA</t>
  </si>
  <si>
    <t>STPE-L</t>
  </si>
  <si>
    <t>STPE-S</t>
  </si>
  <si>
    <t>Transportation Enhancement with State Match</t>
  </si>
  <si>
    <t>Nevada State</t>
  </si>
  <si>
    <t>NEV STATE - Neveda State Fund</t>
  </si>
  <si>
    <t>TCIF</t>
  </si>
  <si>
    <t>Prop 1B - Trade Corridor Improvement Fund</t>
  </si>
  <si>
    <t>20.30.010.300 - Highway Bridge Program (HBP)</t>
  </si>
  <si>
    <t>AR-FLH, ARRA-HM, AR-RSTP, AR-TE-S, AR-STP, ARRA-TE, AR-FRA, ECREC, STIM2-L, STIM2-S, 2010EAR, STMAINT, HRRRP, HSIF, NCIIP, OTS, PNRS, PTA, ENDGSP, STPE, SRTS, INVEST, STPER, SEC112, TI, TIFIA</t>
  </si>
  <si>
    <t>TCRF</t>
  </si>
  <si>
    <t>Traffic Congestion Relief Fund</t>
  </si>
  <si>
    <t>20.30.010.550 - Highway Safety Improvement Program (Infrastructure)</t>
  </si>
  <si>
    <t>TLSP</t>
  </si>
  <si>
    <t>Prop 1B - Traffic Light Synchronization Program</t>
  </si>
  <si>
    <t>20.30.010.810 - Surface Transportation Program (STP)</t>
  </si>
  <si>
    <t>20.30.100.827 - Recovery Act 2009 Non-STIP Programs</t>
  </si>
  <si>
    <t>20.XX.400.335 - Surface Transportation Program</t>
  </si>
  <si>
    <t>20.30.207.811 - Environmental Enhancement &amp; Mitigation (EEM)</t>
  </si>
  <si>
    <t>20.XX.800.200 - Generic non-STIP/SHOPP State Funds</t>
  </si>
  <si>
    <t>30.10.070.000 - Mass Transit</t>
  </si>
  <si>
    <t>30.20.020.000 - Intercity Rail</t>
  </si>
  <si>
    <t>SHOPP - SHOPP Funds on STIP Projects</t>
  </si>
  <si>
    <t>20.30.600.620 - Local Roads</t>
  </si>
  <si>
    <t>20.30.600.621 - Local Roads Rehabilitation</t>
  </si>
  <si>
    <t>20.30.600.670 - Funds for PPM - RIP</t>
  </si>
  <si>
    <t>20.30.600.675 - RSTP/CMAQ Matching Funds - RIP</t>
  </si>
  <si>
    <t>20.30.600.731 - RIP TE - Regional Share of STIP TE (Off System)</t>
  </si>
  <si>
    <t>20.XX.075.600 - Regional Improvement Program</t>
  </si>
  <si>
    <t>30.10.070.625 - Public Transit Improvements</t>
  </si>
  <si>
    <t>30.10.070.626 - Rolling Stock</t>
  </si>
  <si>
    <t>30.10.070.627 - Public Transit - Grade Separations</t>
  </si>
  <si>
    <t>30.20.020.630 - Intercity Rail</t>
  </si>
  <si>
    <t>30.20.020.631 - RIP Intercity Rail Grade Separations</t>
  </si>
  <si>
    <t>20.30.010.400 - Highway-Railroad Crossing Safety Account</t>
  </si>
  <si>
    <t>20.30.210.200 - State-Local Partnership Program - Bond Funds</t>
  </si>
  <si>
    <t>20.30.210.400 - Traffic Light Synchronization Program - Bond Funds</t>
  </si>
  <si>
    <t>20.30.210.500 - Local Streets and Roads</t>
  </si>
  <si>
    <t>20.XX.721.000 - Corridor Mobility Improvement Account</t>
  </si>
  <si>
    <t>20.XX.722.000 - State Route 99 Bond Program</t>
  </si>
  <si>
    <t>20.XX.723.000 - Trade Corridor Improvement Fund</t>
  </si>
  <si>
    <t>30.20.090.000 - Public Transportation Mod, Improv, and Svc Enhnc Account</t>
  </si>
  <si>
    <t>Bond Funding - New Bond Funds</t>
  </si>
  <si>
    <t>20.30.710.875 - Alameda Corridor East Improvements - TCRP</t>
  </si>
  <si>
    <t>20.30.710.876 - Local Roads Improvements - TCRP</t>
  </si>
  <si>
    <t>20.30.710.877 - Low Emission Buses and Trucks - TCRP</t>
  </si>
  <si>
    <t>20.30.710.878 - State Highway Improvements by Local Agencies - TCRP</t>
  </si>
  <si>
    <t>20.30.710.879 - Advanced Traffic Control System Technology - TCRP</t>
  </si>
  <si>
    <t>20.XX.710.870 - State Highway Improvements - TCRP</t>
  </si>
  <si>
    <t>30.10.710.010 - Transit Improvements (Mass Transportation)</t>
  </si>
  <si>
    <t>30.10.710.020 - Low Emission Buses (Mass Transportation)</t>
  </si>
  <si>
    <t>30.10.710.030 - Ferryboat Equipment (Mass Transportation)</t>
  </si>
  <si>
    <t>30.10.710.040 - Mass Transportation Studies (Mass Transportation)</t>
  </si>
  <si>
    <t>30.10.710.050 - North Coast Railroad (Mass Transportation)</t>
  </si>
  <si>
    <t>30.20.710.010 - Capital Improvements (Rail)</t>
  </si>
  <si>
    <t>PROPOSED - Fund</t>
  </si>
  <si>
    <t>Intercity Rail/Mass Trans</t>
  </si>
  <si>
    <t>Operational Improvements</t>
  </si>
  <si>
    <t>DTP-0001 (Revised July 2017)</t>
  </si>
  <si>
    <t>19/20</t>
  </si>
  <si>
    <t>20/21</t>
  </si>
  <si>
    <t>21/22</t>
  </si>
  <si>
    <t>22/23</t>
  </si>
  <si>
    <t>23/24+</t>
  </si>
  <si>
    <t>YOL</t>
  </si>
  <si>
    <t>YUB</t>
  </si>
  <si>
    <t>For state highway projects:</t>
  </si>
  <si>
    <t>• New general purpose lane-miles.</t>
  </si>
  <si>
    <t>• New HOV/HOT lane-miles.</t>
  </si>
  <si>
    <t>• Lane-miles rehabilitated.</t>
  </si>
  <si>
    <t>• New bicycle/pedestrian lane/sidewalk miles.</t>
  </si>
  <si>
    <t>• Operation improvements.</t>
  </si>
  <si>
    <t>• New or reconstructed interchanges.</t>
  </si>
  <si>
    <t>• New or reconstructed bridges.</t>
  </si>
  <si>
    <t>For intercity rail and rail/transit projects:</t>
  </si>
  <si>
    <t>• Additional transit miles or vehicles.</t>
  </si>
  <si>
    <t>• Miles of new track.</t>
  </si>
  <si>
    <t>• Rail crossing improvements.</t>
  </si>
  <si>
    <t>• Station improvements.</t>
  </si>
  <si>
    <t>For local street and road projects:</t>
  </si>
  <si>
    <t>• New lane-miles.</t>
  </si>
  <si>
    <t>• Lane-miles rehabilitated. - SHOPP</t>
  </si>
  <si>
    <t>New roadway lane-miles</t>
  </si>
  <si>
    <t>Local road operational Improvements</t>
  </si>
  <si>
    <t>Bicycle lane/ sidewalk miles</t>
  </si>
  <si>
    <t>Mixed Flow lane-miles constructed</t>
  </si>
  <si>
    <t>HOV/HOT lane-miles constructed</t>
  </si>
  <si>
    <t>Passing Lane miles constructed</t>
  </si>
  <si>
    <t>Truck Climbing Lane miles constructed</t>
  </si>
  <si>
    <t>Pedestrian/Bicycle Facilities miles constructed</t>
  </si>
  <si>
    <t>Turnouts constructed</t>
  </si>
  <si>
    <t>Turn Pockets constructed</t>
  </si>
  <si>
    <t>New bridges</t>
  </si>
  <si>
    <t>Modified/Reconstructed bridges</t>
  </si>
  <si>
    <t>At-Grade Crossings eliminated</t>
  </si>
  <si>
    <t>Station improvements</t>
  </si>
  <si>
    <t>Miles of rehabilitated track</t>
  </si>
  <si>
    <t>Miles of new track</t>
  </si>
  <si>
    <t xml:space="preserve">Sound wall miles constructed </t>
  </si>
  <si>
    <t>Intersections constructed - new</t>
  </si>
  <si>
    <t>Local streets and roads</t>
  </si>
  <si>
    <t>State Highway Road Construction</t>
  </si>
  <si>
    <t>Local road lane-miles rehabilitated</t>
  </si>
  <si>
    <t xml:space="preserve">New local road bridge structures  </t>
  </si>
  <si>
    <t xml:space="preserve">Local reconstructed bridge structures  </t>
  </si>
  <si>
    <t>Auxiliary Lane miles constructed</t>
  </si>
  <si>
    <t>Grade separations/ rail crossing improvements</t>
  </si>
  <si>
    <t>Shasta Regional Transportation Agency</t>
  </si>
  <si>
    <t>Daniel Little</t>
  </si>
  <si>
    <t>530-262-5190</t>
  </si>
  <si>
    <t>dlittle@srta.ca.gov</t>
  </si>
  <si>
    <t>North State Intercity Bus Service</t>
  </si>
  <si>
    <t>The project will reduce greenhouse gas emissions by eliminating vehicle trips.</t>
  </si>
  <si>
    <t xml:space="preserve">For most of the North State, Sacramento is the mosst convenient urbanized area for business, commerce, high level health care, social and employment services, recreation, and connections to points beyond. Over 1,000 North State residents surveyed identified important connections in Sacramento including San Joaquins, Capital Corridor, and Sac International Airport. The North State Intercity Bus project will finally connect the rural north state to these connections  and eventually the northern terminus of the California High Speed Rail. </t>
  </si>
  <si>
    <t>TIRCP Funding</t>
  </si>
  <si>
    <t>TIRCP</t>
  </si>
  <si>
    <t>The North State Intercity Bus Service provides transportation between California's North State and Sacramento using battery electric transit buses. The Counties served include Del Norte, Siskiyou, Modoc, Humboldt, Trinity, Shasta, Lassen, Plumas, Butte, Tehema, Glenn, Colusa, Mendocino, and Lake. The project includes project development and capital purchase of battery electric transit buses, charging infrastructure, bus stop location improvements, solar installation, power upgrades, launch marketing, ticketing infrastructure, and performance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</si>
</sst>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d/yy;@"/>
    <numFmt numFmtId="165" formatCode="\(###\)\ ###\-####"/>
    <numFmt numFmtId="166" formatCode="mm/dd/yy;@"/>
  </numFmts>
  <fonts count="47" x14ac:knownFonts="1">
    <font>
      <sz val="10"/>
      <name val="Arial"/>
      <family val="2"/>
    </font>
    <font>
      <u/>
      <sz val="10"/>
      <color indexed="12"/>
      <name val="Arial"/>
      <family val="2"/>
    </font>
    <font>
      <sz val="8"/>
      <name val="Arial"/>
      <family val="2"/>
    </font>
    <font>
      <b/>
      <sz val="8"/>
      <name val="Arial"/>
      <family val="2"/>
    </font>
    <font>
      <u/>
      <sz val="8"/>
      <color indexed="12"/>
      <name val="Arial"/>
      <family val="2"/>
    </font>
    <font>
      <b/>
      <sz val="10"/>
      <name val="Arial"/>
      <family val="2"/>
    </font>
    <font>
      <b/>
      <sz val="8"/>
      <color indexed="58"/>
      <name val="Arial"/>
      <family val="2"/>
    </font>
    <font>
      <b/>
      <sz val="8"/>
      <color indexed="12"/>
      <name val="Arial"/>
      <family val="2"/>
    </font>
    <font>
      <sz val="11"/>
      <name val="Arial"/>
      <family val="2"/>
    </font>
    <font>
      <b/>
      <u/>
      <sz val="8"/>
      <name val="Arial"/>
      <family val="2"/>
    </font>
    <font>
      <b/>
      <sz val="12"/>
      <name val="Arial"/>
      <family val="2"/>
    </font>
    <font>
      <b/>
      <sz val="8"/>
      <color indexed="8"/>
      <name val="Arial"/>
      <family val="2"/>
    </font>
    <font>
      <sz val="7"/>
      <name val="Arial"/>
      <family val="2"/>
    </font>
    <font>
      <sz val="6"/>
      <name val="Arial"/>
      <family val="2"/>
    </font>
    <font>
      <sz val="8"/>
      <color indexed="12"/>
      <name val="Arial"/>
      <family val="2"/>
    </font>
    <font>
      <u/>
      <sz val="8"/>
      <name val="Arial"/>
      <family val="2"/>
    </font>
    <font>
      <sz val="8"/>
      <color indexed="58"/>
      <name val="Arial"/>
      <family val="2"/>
    </font>
    <font>
      <b/>
      <i/>
      <sz val="12"/>
      <name val="Arial"/>
      <family val="2"/>
    </font>
    <font>
      <sz val="12"/>
      <name val="Arial"/>
      <family val="2"/>
    </font>
    <font>
      <b/>
      <sz val="11"/>
      <color indexed="8"/>
      <name val="Calibri"/>
      <family val="2"/>
    </font>
    <font>
      <i/>
      <sz val="8"/>
      <name val="Arial"/>
      <family val="2"/>
    </font>
    <font>
      <b/>
      <sz val="11"/>
      <name val="Arial"/>
      <family val="2"/>
    </font>
    <font>
      <sz val="8"/>
      <color indexed="8"/>
      <name val="Tahoma"/>
      <family val="2"/>
    </font>
    <font>
      <sz val="9"/>
      <color indexed="8"/>
      <name val="Tahoma"/>
      <family val="2"/>
    </font>
    <font>
      <b/>
      <sz val="8"/>
      <color indexed="8"/>
      <name val="Tahoma"/>
      <family val="2"/>
    </font>
    <font>
      <u/>
      <sz val="8"/>
      <color indexed="8"/>
      <name val="Tahoma"/>
      <family val="2"/>
    </font>
    <font>
      <b/>
      <sz val="9"/>
      <color indexed="8"/>
      <name val="Tahoma"/>
      <family val="2"/>
    </font>
    <font>
      <sz val="7.5"/>
      <name val="Arial"/>
      <family val="2"/>
    </font>
    <font>
      <b/>
      <i/>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8"/>
      <color rgb="FFFF0000"/>
      <name val="Arial"/>
      <family val="2"/>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C0C0C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C4D79B"/>
        <bgColor indexed="64"/>
      </patternFill>
    </fill>
    <fill>
      <patternFill patternType="solid">
        <fgColor theme="9" tint="0.39997558519241921"/>
        <bgColor indexed="64"/>
      </patternFill>
    </fill>
  </fills>
  <borders count="123">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top/>
      <bottom style="medium">
        <color indexed="0"/>
      </bottom>
      <diagonal/>
    </border>
    <border>
      <left style="medium">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hair">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indexed="64"/>
      </top>
      <bottom style="medium">
        <color rgb="FF000000"/>
      </bottom>
      <diagonal/>
    </border>
    <border>
      <left/>
      <right style="thin">
        <color rgb="FF000000"/>
      </right>
      <top style="medium">
        <color indexed="64"/>
      </top>
      <bottom style="medium">
        <color rgb="FF000000"/>
      </bottom>
      <diagonal/>
    </border>
    <border>
      <left style="medium">
        <color indexed="64"/>
      </left>
      <right/>
      <top/>
      <bottom style="thin">
        <color rgb="FF000000"/>
      </bottom>
      <diagonal/>
    </border>
    <border>
      <left style="medium">
        <color indexed="64"/>
      </left>
      <right/>
      <top style="medium">
        <color indexed="64"/>
      </top>
      <bottom style="medium">
        <color rgb="FF000000"/>
      </bottom>
      <diagonal/>
    </border>
    <border>
      <left style="thin">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indexed="64"/>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64"/>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medium">
        <color indexed="64"/>
      </right>
      <top style="thin">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indexed="64"/>
      </right>
      <top style="thin">
        <color rgb="FF000000"/>
      </top>
      <bottom/>
      <diagonal/>
    </border>
    <border>
      <left/>
      <right/>
      <top/>
      <bottom style="thin">
        <color rgb="FF000000"/>
      </bottom>
      <diagonal/>
    </border>
    <border>
      <left/>
      <right style="medium">
        <color indexed="64"/>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bottom style="thin">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right/>
      <top style="hair">
        <color rgb="FF000000"/>
      </top>
      <bottom style="thin">
        <color rgb="FF000000"/>
      </bottom>
      <diagonal/>
    </border>
    <border>
      <left/>
      <right style="medium">
        <color rgb="FF000000"/>
      </right>
      <top style="hair">
        <color rgb="FF000000"/>
      </top>
      <bottom style="thin">
        <color rgb="FF000000"/>
      </bottom>
      <diagonal/>
    </border>
    <border>
      <left/>
      <right style="medium">
        <color rgb="FF000000"/>
      </right>
      <top style="thin">
        <color rgb="FF000000"/>
      </top>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thin">
        <color rgb="FF000000"/>
      </top>
      <bottom style="thin">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style="thin">
        <color rgb="FF000000"/>
      </bottom>
      <diagonal/>
    </border>
  </borders>
  <cellStyleXfs count="4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1" fillId="26" borderId="0" applyNumberFormat="0" applyBorder="0" applyAlignment="0" applyProtection="0"/>
    <xf numFmtId="0" fontId="32" fillId="27" borderId="16" applyNumberFormat="0" applyAlignment="0" applyProtection="0"/>
    <xf numFmtId="0" fontId="33" fillId="28" borderId="17" applyNumberFormat="0" applyAlignment="0" applyProtection="0"/>
    <xf numFmtId="0" fontId="34" fillId="0" borderId="0" applyNumberFormat="0" applyFill="0" applyBorder="0" applyAlignment="0" applyProtection="0"/>
    <xf numFmtId="0" fontId="35" fillId="29" borderId="0" applyNumberFormat="0" applyBorder="0" applyAlignment="0" applyProtection="0"/>
    <xf numFmtId="0" fontId="36" fillId="0" borderId="18" applyNumberFormat="0" applyFill="0" applyAlignment="0" applyProtection="0"/>
    <xf numFmtId="0" fontId="37" fillId="0" borderId="19" applyNumberFormat="0" applyFill="0" applyAlignment="0" applyProtection="0"/>
    <xf numFmtId="0" fontId="38" fillId="0" borderId="20" applyNumberFormat="0" applyFill="0" applyAlignment="0" applyProtection="0"/>
    <xf numFmtId="0" fontId="38" fillId="0" borderId="0" applyNumberFormat="0" applyFill="0" applyBorder="0" applyAlignment="0" applyProtection="0"/>
    <xf numFmtId="0" fontId="1" fillId="0" borderId="0" applyNumberFormat="0" applyFill="0" applyBorder="0" applyAlignment="0" applyProtection="0"/>
    <xf numFmtId="0" fontId="39" fillId="30" borderId="16" applyNumberFormat="0" applyAlignment="0" applyProtection="0"/>
    <xf numFmtId="0" fontId="40" fillId="0" borderId="21" applyNumberFormat="0" applyFill="0" applyAlignment="0" applyProtection="0"/>
    <xf numFmtId="0" fontId="41" fillId="31" borderId="0" applyNumberFormat="0" applyBorder="0" applyAlignment="0" applyProtection="0"/>
    <xf numFmtId="0" fontId="29" fillId="32" borderId="22" applyNumberFormat="0" applyFont="0" applyAlignment="0" applyProtection="0"/>
    <xf numFmtId="0" fontId="42" fillId="27"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0" borderId="0" applyNumberFormat="0" applyFill="0" applyBorder="0" applyAlignment="0" applyProtection="0"/>
  </cellStyleXfs>
  <cellXfs count="504">
    <xf numFmtId="0" fontId="0" fillId="0" borderId="0" xfId="0"/>
    <xf numFmtId="0" fontId="2" fillId="0" borderId="0" xfId="0" applyFont="1" applyProtection="1"/>
    <xf numFmtId="0" fontId="2" fillId="0" borderId="0" xfId="0" applyFont="1" applyAlignment="1" applyProtection="1">
      <alignment horizontal="left"/>
    </xf>
    <xf numFmtId="0" fontId="3" fillId="0" borderId="25" xfId="0" applyFont="1" applyBorder="1" applyAlignment="1" applyProtection="1">
      <alignment horizontal="center"/>
    </xf>
    <xf numFmtId="0" fontId="3" fillId="0" borderId="0" xfId="0" applyFont="1" applyAlignment="1" applyProtection="1">
      <alignment horizontal="center"/>
    </xf>
    <xf numFmtId="0" fontId="3" fillId="0" borderId="0" xfId="0" applyFont="1" applyBorder="1" applyAlignment="1" applyProtection="1">
      <alignment horizontal="center"/>
    </xf>
    <xf numFmtId="0" fontId="9" fillId="0" borderId="26" xfId="0" applyNumberFormat="1" applyFont="1" applyBorder="1"/>
    <xf numFmtId="0" fontId="9" fillId="0" borderId="25" xfId="0" applyFont="1" applyBorder="1"/>
    <xf numFmtId="0" fontId="9" fillId="0" borderId="27" xfId="0" applyFont="1" applyBorder="1"/>
    <xf numFmtId="0" fontId="3" fillId="0" borderId="27" xfId="0" applyFont="1" applyBorder="1" applyAlignment="1" applyProtection="1">
      <alignment horizontal="center"/>
    </xf>
    <xf numFmtId="0" fontId="2" fillId="0" borderId="25" xfId="0" applyFont="1" applyBorder="1" applyAlignment="1" applyProtection="1">
      <alignment horizontal="left"/>
    </xf>
    <xf numFmtId="0" fontId="2" fillId="0" borderId="25" xfId="0" applyFont="1" applyBorder="1" applyProtection="1"/>
    <xf numFmtId="0" fontId="2" fillId="0" borderId="26" xfId="0" applyNumberFormat="1" applyFont="1" applyBorder="1"/>
    <xf numFmtId="0" fontId="2" fillId="0" borderId="25" xfId="0" applyFont="1" applyBorder="1"/>
    <xf numFmtId="0" fontId="2" fillId="0" borderId="0" xfId="0" applyFont="1" applyAlignment="1" applyProtection="1">
      <alignment vertical="top"/>
    </xf>
    <xf numFmtId="0" fontId="2" fillId="0" borderId="25" xfId="0" quotePrefix="1" applyFont="1" applyBorder="1" applyProtection="1"/>
    <xf numFmtId="0" fontId="2" fillId="0" borderId="27" xfId="0" applyFont="1" applyBorder="1" applyProtection="1"/>
    <xf numFmtId="0" fontId="2" fillId="0" borderId="0" xfId="0" applyFont="1" applyBorder="1" applyProtection="1"/>
    <xf numFmtId="0" fontId="2" fillId="0" borderId="0" xfId="0" applyFont="1" applyAlignment="1" applyProtection="1">
      <alignment vertical="center"/>
    </xf>
    <xf numFmtId="0" fontId="2" fillId="0" borderId="25" xfId="0" applyFont="1" applyBorder="1" applyAlignment="1" applyProtection="1">
      <alignment vertical="center"/>
    </xf>
    <xf numFmtId="0" fontId="3" fillId="0" borderId="0" xfId="0" applyFont="1" applyAlignment="1" applyProtection="1">
      <alignment vertical="center"/>
    </xf>
    <xf numFmtId="0" fontId="3" fillId="0" borderId="0" xfId="0" applyFont="1" applyFill="1" applyBorder="1" applyAlignment="1" applyProtection="1">
      <alignment horizontal="left" vertical="center"/>
    </xf>
    <xf numFmtId="0" fontId="2" fillId="0" borderId="0" xfId="0" applyFont="1" applyBorder="1" applyAlignment="1" applyProtection="1">
      <alignment horizontal="left" vertical="center"/>
    </xf>
    <xf numFmtId="0" fontId="2" fillId="0" borderId="25" xfId="0" applyFont="1" applyBorder="1" applyAlignment="1" applyProtection="1">
      <alignment horizontal="left" vertical="center"/>
    </xf>
    <xf numFmtId="0" fontId="2" fillId="0" borderId="0" xfId="0" applyFont="1"/>
    <xf numFmtId="0" fontId="2" fillId="0" borderId="27" xfId="0" applyFont="1" applyBorder="1"/>
    <xf numFmtId="0" fontId="2" fillId="0" borderId="0" xfId="0" applyFont="1" applyAlignment="1" applyProtection="1">
      <alignment horizontal="right"/>
    </xf>
    <xf numFmtId="0" fontId="2" fillId="0" borderId="28" xfId="0" applyFont="1" applyBorder="1" applyAlignment="1" applyProtection="1">
      <alignment horizontal="right" vertical="center"/>
    </xf>
    <xf numFmtId="0" fontId="3" fillId="0" borderId="28" xfId="0" applyFont="1" applyBorder="1" applyAlignment="1" applyProtection="1">
      <alignment horizontal="left" vertical="center"/>
    </xf>
    <xf numFmtId="0" fontId="2" fillId="0" borderId="27" xfId="0" applyFont="1" applyFill="1" applyBorder="1" applyProtection="1"/>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Protection="1"/>
    <xf numFmtId="0" fontId="2" fillId="0" borderId="29" xfId="0" applyFont="1" applyBorder="1" applyAlignment="1" applyProtection="1">
      <alignment horizontal="left" vertical="top"/>
    </xf>
    <xf numFmtId="0" fontId="2" fillId="0" borderId="0" xfId="0" applyFont="1" applyFill="1" applyAlignment="1" applyProtection="1">
      <alignment vertical="center"/>
    </xf>
    <xf numFmtId="0" fontId="0" fillId="0" borderId="0" xfId="0" applyProtection="1"/>
    <xf numFmtId="0" fontId="5" fillId="0" borderId="0" xfId="0" applyFont="1" applyAlignment="1" applyProtection="1">
      <alignment horizontal="center"/>
    </xf>
    <xf numFmtId="0" fontId="10" fillId="0" borderId="0" xfId="0" applyFont="1" applyAlignment="1" applyProtection="1">
      <alignment horizontal="left"/>
    </xf>
    <xf numFmtId="0" fontId="0" fillId="0" borderId="0" xfId="0" applyFont="1" applyAlignment="1" applyProtection="1">
      <alignment horizontal="left"/>
    </xf>
    <xf numFmtId="3" fontId="11" fillId="0" borderId="0" xfId="0" applyNumberFormat="1" applyFont="1" applyFill="1" applyBorder="1" applyAlignment="1" applyProtection="1">
      <alignment horizontal="right" vertical="center"/>
      <protection hidden="1"/>
    </xf>
    <xf numFmtId="164" fontId="2" fillId="0" borderId="0" xfId="0" applyNumberFormat="1" applyFont="1" applyFill="1" applyBorder="1" applyAlignment="1" applyProtection="1">
      <alignment horizontal="centerContinuous" vertical="center"/>
      <protection hidden="1"/>
    </xf>
    <xf numFmtId="0" fontId="5" fillId="0" borderId="0" xfId="0" applyFont="1" applyAlignment="1" applyProtection="1">
      <alignment vertical="center"/>
    </xf>
    <xf numFmtId="0" fontId="12" fillId="0" borderId="0" xfId="0" applyFont="1" applyAlignment="1" applyProtection="1">
      <alignment vertical="center" wrapText="1"/>
    </xf>
    <xf numFmtId="0" fontId="12" fillId="0" borderId="0" xfId="0" applyFont="1" applyAlignment="1" applyProtection="1">
      <alignment vertical="center"/>
    </xf>
    <xf numFmtId="0" fontId="2" fillId="0" borderId="0" xfId="0" applyFont="1" applyFill="1" applyAlignment="1" applyProtection="1">
      <alignment vertical="top"/>
    </xf>
    <xf numFmtId="3" fontId="2" fillId="0" borderId="0" xfId="0" applyNumberFormat="1" applyFont="1" applyFill="1" applyBorder="1" applyAlignment="1" applyProtection="1">
      <alignment horizontal="centerContinuous" vertical="center"/>
      <protection hidden="1"/>
    </xf>
    <xf numFmtId="3" fontId="3" fillId="0" borderId="0" xfId="0" applyNumberFormat="1" applyFont="1" applyFill="1" applyBorder="1" applyAlignment="1" applyProtection="1">
      <alignment horizontal="centerContinuous" vertical="center"/>
      <protection hidden="1"/>
    </xf>
    <xf numFmtId="3" fontId="12" fillId="0" borderId="0" xfId="0" applyNumberFormat="1" applyFont="1" applyFill="1" applyBorder="1" applyAlignment="1" applyProtection="1">
      <alignment horizontal="centerContinuous" vertical="center"/>
      <protection hidden="1"/>
    </xf>
    <xf numFmtId="0" fontId="5" fillId="33" borderId="30" xfId="0" applyFont="1" applyFill="1" applyBorder="1" applyAlignment="1" applyProtection="1">
      <alignment horizontal="center" vertical="top" wrapText="1"/>
    </xf>
    <xf numFmtId="0" fontId="5" fillId="33" borderId="31" xfId="0" applyFont="1" applyFill="1" applyBorder="1" applyAlignment="1" applyProtection="1">
      <alignment horizontal="center" vertical="top" wrapText="1"/>
    </xf>
    <xf numFmtId="0" fontId="5" fillId="33" borderId="32" xfId="0" applyFont="1" applyFill="1" applyBorder="1" applyAlignment="1" applyProtection="1">
      <alignment horizontal="center" vertical="top" wrapText="1"/>
    </xf>
    <xf numFmtId="49" fontId="0" fillId="0" borderId="33" xfId="0" applyNumberFormat="1" applyFill="1" applyBorder="1" applyAlignment="1" applyProtection="1">
      <alignment horizontal="center" vertical="top" wrapText="1"/>
    </xf>
    <xf numFmtId="49" fontId="0" fillId="0" borderId="34" xfId="0" applyNumberFormat="1" applyFont="1" applyBorder="1" applyAlignment="1" applyProtection="1">
      <alignment horizontal="center" vertical="top" wrapText="1"/>
    </xf>
    <xf numFmtId="49" fontId="0" fillId="0" borderId="35" xfId="0" applyNumberFormat="1" applyFont="1" applyBorder="1" applyAlignment="1" applyProtection="1">
      <alignment horizontal="center" vertical="center" wrapText="1"/>
    </xf>
    <xf numFmtId="0" fontId="3" fillId="33" borderId="36" xfId="0" applyNumberFormat="1" applyFont="1" applyFill="1" applyBorder="1" applyAlignment="1" applyProtection="1">
      <alignment horizontal="center" vertical="center"/>
    </xf>
    <xf numFmtId="0" fontId="13" fillId="34" borderId="0" xfId="0" applyFont="1" applyFill="1" applyBorder="1" applyAlignment="1" applyProtection="1">
      <alignment vertical="center"/>
      <protection hidden="1"/>
    </xf>
    <xf numFmtId="0" fontId="2" fillId="34" borderId="37" xfId="0" applyFont="1" applyFill="1" applyBorder="1" applyAlignment="1" applyProtection="1">
      <alignment horizontal="center" vertical="center"/>
      <protection hidden="1"/>
    </xf>
    <xf numFmtId="49" fontId="2" fillId="34" borderId="38" xfId="0" applyNumberFormat="1" applyFont="1" applyFill="1" applyBorder="1" applyAlignment="1" applyProtection="1">
      <alignment horizontal="center" vertical="center"/>
      <protection hidden="1"/>
    </xf>
    <xf numFmtId="49" fontId="2" fillId="34" borderId="38" xfId="0" quotePrefix="1" applyNumberFormat="1" applyFont="1" applyFill="1" applyBorder="1" applyAlignment="1" applyProtection="1">
      <alignment horizontal="center" vertical="center"/>
      <protection hidden="1"/>
    </xf>
    <xf numFmtId="0" fontId="2" fillId="34" borderId="38" xfId="0" applyFont="1" applyFill="1" applyBorder="1" applyAlignment="1" applyProtection="1">
      <alignment horizontal="center" vertical="center"/>
      <protection hidden="1"/>
    </xf>
    <xf numFmtId="0" fontId="2" fillId="34" borderId="39" xfId="0" applyFont="1" applyFill="1" applyBorder="1" applyAlignment="1" applyProtection="1">
      <alignment vertical="center"/>
      <protection hidden="1"/>
    </xf>
    <xf numFmtId="3" fontId="14" fillId="33" borderId="40" xfId="0" applyNumberFormat="1" applyFont="1" applyFill="1" applyBorder="1" applyAlignment="1" applyProtection="1">
      <alignment horizontal="right" vertical="center"/>
    </xf>
    <xf numFmtId="0" fontId="2" fillId="34" borderId="41" xfId="0" applyFont="1" applyFill="1" applyBorder="1" applyAlignment="1" applyProtection="1">
      <alignment vertical="center"/>
      <protection hidden="1"/>
    </xf>
    <xf numFmtId="0" fontId="2" fillId="34" borderId="36" xfId="0" applyFont="1" applyFill="1" applyBorder="1" applyAlignment="1" applyProtection="1">
      <alignment vertical="center"/>
      <protection hidden="1"/>
    </xf>
    <xf numFmtId="3" fontId="14" fillId="33" borderId="42" xfId="0" applyNumberFormat="1" applyFont="1" applyFill="1" applyBorder="1" applyAlignment="1" applyProtection="1">
      <alignment horizontal="right" vertical="center"/>
    </xf>
    <xf numFmtId="0" fontId="15" fillId="34" borderId="0" xfId="0" applyFont="1" applyFill="1" applyBorder="1" applyAlignment="1" applyProtection="1">
      <alignment horizontal="center" vertical="center"/>
      <protection hidden="1"/>
    </xf>
    <xf numFmtId="0" fontId="6" fillId="34" borderId="30" xfId="0" applyFont="1" applyFill="1" applyBorder="1" applyAlignment="1" applyProtection="1">
      <alignment vertical="center"/>
    </xf>
    <xf numFmtId="49" fontId="2" fillId="0" borderId="38" xfId="0" applyNumberFormat="1" applyFont="1" applyBorder="1" applyAlignment="1">
      <alignment horizontal="center"/>
    </xf>
    <xf numFmtId="49" fontId="2" fillId="0" borderId="43" xfId="0" applyNumberFormat="1" applyFont="1" applyBorder="1" applyAlignment="1">
      <alignment horizontal="center"/>
    </xf>
    <xf numFmtId="0" fontId="2" fillId="34" borderId="39" xfId="0" applyFont="1" applyFill="1" applyBorder="1" applyAlignment="1" applyProtection="1">
      <alignment vertical="center"/>
    </xf>
    <xf numFmtId="3" fontId="16" fillId="33" borderId="44" xfId="0" applyNumberFormat="1" applyFont="1" applyFill="1" applyBorder="1" applyAlignment="1" applyProtection="1">
      <alignment horizontal="right" vertical="center"/>
    </xf>
    <xf numFmtId="3" fontId="16" fillId="33" borderId="40" xfId="0" applyNumberFormat="1" applyFont="1" applyFill="1" applyBorder="1" applyAlignment="1" applyProtection="1">
      <alignment horizontal="right" vertical="center"/>
    </xf>
    <xf numFmtId="0" fontId="2" fillId="34" borderId="41" xfId="0" applyFont="1" applyFill="1" applyBorder="1" applyAlignment="1" applyProtection="1">
      <alignment vertical="center"/>
    </xf>
    <xf numFmtId="0" fontId="2" fillId="34" borderId="37" xfId="0" applyFont="1" applyFill="1" applyBorder="1" applyAlignment="1" applyProtection="1">
      <alignment vertical="center"/>
    </xf>
    <xf numFmtId="3" fontId="16" fillId="33" borderId="38" xfId="0" applyNumberFormat="1" applyFont="1" applyFill="1" applyBorder="1" applyAlignment="1" applyProtection="1">
      <alignment vertical="center"/>
    </xf>
    <xf numFmtId="3" fontId="16" fillId="33" borderId="38" xfId="0" applyNumberFormat="1" applyFont="1" applyFill="1" applyBorder="1" applyAlignment="1" applyProtection="1">
      <alignment horizontal="right" vertical="center"/>
    </xf>
    <xf numFmtId="3" fontId="14" fillId="0" borderId="40" xfId="0" applyNumberFormat="1" applyFont="1" applyFill="1" applyBorder="1" applyAlignment="1" applyProtection="1">
      <alignment horizontal="right" vertical="center"/>
      <protection locked="0" hidden="1"/>
    </xf>
    <xf numFmtId="3" fontId="14" fillId="33" borderId="45" xfId="0" applyNumberFormat="1" applyFont="1" applyFill="1" applyBorder="1" applyAlignment="1" applyProtection="1">
      <alignment horizontal="right" vertical="center"/>
    </xf>
    <xf numFmtId="3" fontId="14" fillId="33" borderId="46" xfId="0" applyNumberFormat="1" applyFont="1" applyFill="1" applyBorder="1" applyAlignment="1" applyProtection="1">
      <alignment horizontal="right" vertical="center"/>
    </xf>
    <xf numFmtId="0" fontId="2" fillId="34" borderId="36" xfId="0" applyFont="1" applyFill="1" applyBorder="1" applyAlignment="1" applyProtection="1">
      <alignment vertical="center"/>
    </xf>
    <xf numFmtId="0" fontId="13" fillId="34" borderId="0" xfId="0" applyFont="1" applyFill="1" applyBorder="1" applyAlignment="1" applyProtection="1">
      <alignment vertical="center"/>
    </xf>
    <xf numFmtId="0" fontId="2" fillId="34" borderId="0" xfId="0" applyFont="1" applyFill="1" applyBorder="1" applyAlignment="1" applyProtection="1">
      <alignment vertical="center"/>
      <protection locked="0" hidden="1"/>
    </xf>
    <xf numFmtId="3" fontId="16" fillId="33" borderId="47" xfId="0" applyNumberFormat="1" applyFont="1" applyFill="1" applyBorder="1" applyAlignment="1" applyProtection="1">
      <alignment horizontal="right" vertical="center"/>
    </xf>
    <xf numFmtId="3" fontId="16" fillId="33" borderId="48" xfId="0" applyNumberFormat="1" applyFont="1" applyFill="1" applyBorder="1" applyAlignment="1" applyProtection="1">
      <alignment horizontal="right" vertical="center"/>
    </xf>
    <xf numFmtId="3" fontId="16" fillId="33" borderId="49" xfId="0" applyNumberFormat="1" applyFont="1" applyFill="1" applyBorder="1" applyAlignment="1" applyProtection="1">
      <alignment horizontal="right" vertical="center"/>
    </xf>
    <xf numFmtId="0" fontId="2" fillId="0" borderId="28" xfId="0" applyFont="1" applyFill="1" applyBorder="1" applyAlignment="1" applyProtection="1">
      <alignment vertical="center"/>
    </xf>
    <xf numFmtId="3" fontId="14" fillId="0" borderId="28" xfId="0" applyNumberFormat="1" applyFont="1" applyFill="1" applyBorder="1" applyAlignment="1" applyProtection="1">
      <alignment horizontal="right" vertical="center"/>
    </xf>
    <xf numFmtId="0" fontId="0" fillId="0" borderId="28" xfId="0" applyFill="1" applyBorder="1" applyAlignment="1">
      <alignment vertical="top" wrapText="1"/>
    </xf>
    <xf numFmtId="0" fontId="0" fillId="0" borderId="0" xfId="0" applyAlignment="1" applyProtection="1">
      <alignment horizontal="left"/>
    </xf>
    <xf numFmtId="0" fontId="17" fillId="0" borderId="0" xfId="0" applyFont="1" applyBorder="1" applyProtection="1"/>
    <xf numFmtId="0" fontId="18" fillId="0" borderId="0" xfId="0" applyFont="1" applyBorder="1" applyProtection="1"/>
    <xf numFmtId="0" fontId="5" fillId="0" borderId="29" xfId="0" applyFont="1" applyFill="1" applyBorder="1" applyAlignment="1" applyProtection="1">
      <alignment horizontal="right"/>
    </xf>
    <xf numFmtId="164" fontId="0" fillId="0" borderId="0" xfId="0" applyNumberFormat="1" applyFont="1" applyBorder="1" applyProtection="1"/>
    <xf numFmtId="0" fontId="0" fillId="0" borderId="28" xfId="0" applyFont="1" applyFill="1" applyBorder="1" applyAlignment="1" applyProtection="1"/>
    <xf numFmtId="0" fontId="5" fillId="0" borderId="28" xfId="0" applyFont="1" applyFill="1" applyBorder="1" applyAlignment="1" applyProtection="1">
      <alignment vertical="top" wrapText="1"/>
    </xf>
    <xf numFmtId="0" fontId="0" fillId="0" borderId="28" xfId="0" applyFont="1" applyBorder="1" applyProtection="1"/>
    <xf numFmtId="0" fontId="10" fillId="0" borderId="50" xfId="0" applyFont="1" applyBorder="1" applyProtection="1"/>
    <xf numFmtId="0" fontId="0" fillId="0" borderId="51" xfId="0" applyFont="1" applyBorder="1" applyProtection="1"/>
    <xf numFmtId="0" fontId="0" fillId="0" borderId="29" xfId="0" applyFont="1" applyBorder="1" applyProtection="1"/>
    <xf numFmtId="0" fontId="5" fillId="33" borderId="30" xfId="0" applyFont="1" applyFill="1" applyBorder="1" applyProtection="1"/>
    <xf numFmtId="0" fontId="0" fillId="33" borderId="52" xfId="0" applyFont="1" applyFill="1" applyBorder="1" applyProtection="1"/>
    <xf numFmtId="0" fontId="0" fillId="33" borderId="53" xfId="0" applyFont="1" applyFill="1" applyBorder="1" applyProtection="1"/>
    <xf numFmtId="0" fontId="0" fillId="0" borderId="0" xfId="0" applyFill="1" applyProtection="1"/>
    <xf numFmtId="0" fontId="5" fillId="33" borderId="54" xfId="0" applyFont="1" applyFill="1" applyBorder="1" applyAlignment="1" applyProtection="1">
      <alignment horizontal="centerContinuous"/>
    </xf>
    <xf numFmtId="0" fontId="0" fillId="0" borderId="35" xfId="0" applyFont="1" applyBorder="1" applyAlignment="1" applyProtection="1">
      <alignment horizontal="left" vertical="top"/>
      <protection locked="0"/>
    </xf>
    <xf numFmtId="0" fontId="0" fillId="0" borderId="0" xfId="0" applyAlignment="1" applyProtection="1">
      <alignment vertical="top"/>
    </xf>
    <xf numFmtId="0" fontId="5" fillId="0" borderId="0" xfId="0" applyFont="1"/>
    <xf numFmtId="0" fontId="19" fillId="0" borderId="0" xfId="0" applyFont="1"/>
    <xf numFmtId="0" fontId="8" fillId="0" borderId="0" xfId="0" applyFont="1"/>
    <xf numFmtId="0" fontId="0" fillId="0" borderId="0" xfId="0" applyFont="1"/>
    <xf numFmtId="49" fontId="0" fillId="0" borderId="0" xfId="0" applyNumberFormat="1"/>
    <xf numFmtId="49" fontId="0" fillId="0" borderId="0" xfId="0" applyNumberFormat="1" applyFont="1"/>
    <xf numFmtId="0" fontId="2" fillId="35" borderId="0" xfId="0" applyFont="1" applyFill="1"/>
    <xf numFmtId="0" fontId="2" fillId="35" borderId="25" xfId="0" applyFont="1" applyFill="1" applyBorder="1"/>
    <xf numFmtId="0" fontId="2" fillId="36" borderId="26" xfId="0" applyNumberFormat="1" applyFont="1" applyFill="1" applyBorder="1"/>
    <xf numFmtId="0" fontId="2" fillId="37" borderId="26" xfId="0" applyNumberFormat="1" applyFont="1" applyFill="1" applyBorder="1"/>
    <xf numFmtId="0" fontId="2" fillId="0" borderId="28" xfId="0" applyFont="1" applyBorder="1" applyAlignment="1" applyProtection="1">
      <alignment horizontal="center" vertical="center"/>
    </xf>
    <xf numFmtId="0" fontId="2" fillId="0" borderId="55" xfId="0" applyFont="1" applyBorder="1" applyAlignment="1" applyProtection="1">
      <alignment vertical="center" wrapText="1"/>
    </xf>
    <xf numFmtId="0" fontId="2" fillId="0" borderId="56" xfId="0" applyFont="1" applyBorder="1" applyAlignment="1" applyProtection="1">
      <alignment vertical="center" wrapText="1"/>
    </xf>
    <xf numFmtId="0" fontId="3" fillId="0" borderId="57" xfId="0" applyFont="1" applyBorder="1" applyAlignment="1" applyProtection="1">
      <alignment horizontal="left" vertical="center"/>
    </xf>
    <xf numFmtId="0" fontId="2" fillId="0" borderId="1" xfId="0" applyFont="1" applyBorder="1" applyAlignment="1" applyProtection="1">
      <alignment horizontal="left" vertical="top"/>
    </xf>
    <xf numFmtId="0" fontId="2" fillId="0" borderId="2" xfId="0" applyFont="1" applyBorder="1" applyAlignment="1" applyProtection="1">
      <alignment horizontal="left" vertical="top"/>
    </xf>
    <xf numFmtId="0" fontId="2" fillId="0" borderId="0" xfId="0" applyFont="1" applyBorder="1" applyAlignment="1" applyProtection="1">
      <alignment horizontal="left" vertical="top"/>
    </xf>
    <xf numFmtId="0" fontId="2" fillId="0" borderId="3" xfId="0" applyFont="1" applyBorder="1" applyAlignment="1" applyProtection="1">
      <alignment horizontal="left" vertical="top"/>
    </xf>
    <xf numFmtId="0" fontId="28" fillId="0" borderId="0" xfId="0" applyFont="1" applyAlignment="1" applyProtection="1">
      <alignment vertical="center"/>
    </xf>
    <xf numFmtId="0" fontId="46" fillId="0" borderId="0" xfId="0" applyFont="1" applyProtection="1"/>
    <xf numFmtId="0" fontId="46" fillId="0" borderId="0" xfId="0" applyFont="1" applyAlignment="1" applyProtection="1">
      <alignment vertical="center"/>
    </xf>
    <xf numFmtId="0" fontId="46" fillId="35" borderId="0" xfId="0" applyFont="1" applyFill="1"/>
    <xf numFmtId="0" fontId="46" fillId="35" borderId="27" xfId="0" applyFont="1" applyFill="1" applyBorder="1"/>
    <xf numFmtId="0" fontId="46" fillId="35" borderId="0" xfId="0" applyFont="1" applyFill="1" applyAlignment="1" applyProtection="1">
      <alignment vertical="center"/>
    </xf>
    <xf numFmtId="0" fontId="2" fillId="0" borderId="27" xfId="0" applyFont="1" applyFill="1" applyBorder="1"/>
    <xf numFmtId="0" fontId="46" fillId="36" borderId="27" xfId="0" applyFont="1" applyFill="1" applyBorder="1"/>
    <xf numFmtId="0" fontId="46" fillId="38" borderId="27" xfId="0" applyFont="1" applyFill="1" applyBorder="1"/>
    <xf numFmtId="0" fontId="2" fillId="38" borderId="27" xfId="0" applyFont="1" applyFill="1" applyBorder="1"/>
    <xf numFmtId="0" fontId="2" fillId="38" borderId="26" xfId="0" applyNumberFormat="1" applyFont="1" applyFill="1" applyBorder="1"/>
    <xf numFmtId="0" fontId="46" fillId="36" borderId="0" xfId="0" applyFont="1" applyFill="1" applyProtection="1"/>
    <xf numFmtId="0" fontId="9" fillId="37" borderId="0" xfId="0" applyFont="1" applyFill="1" applyProtection="1"/>
    <xf numFmtId="0" fontId="9" fillId="36" borderId="0" xfId="0" applyFont="1" applyFill="1" applyProtection="1"/>
    <xf numFmtId="0" fontId="9" fillId="38" borderId="0" xfId="0" applyFont="1" applyFill="1" applyAlignment="1" applyProtection="1">
      <alignment vertical="center"/>
    </xf>
    <xf numFmtId="0" fontId="2" fillId="0" borderId="4" xfId="0" applyFont="1" applyBorder="1" applyAlignment="1" applyProtection="1">
      <alignment horizontal="left" vertical="top"/>
    </xf>
    <xf numFmtId="49" fontId="2" fillId="0" borderId="64" xfId="0" applyNumberFormat="1" applyFont="1" applyBorder="1" applyAlignment="1" applyProtection="1">
      <alignment horizontal="center" vertical="center"/>
      <protection locked="0"/>
    </xf>
    <xf numFmtId="49" fontId="2" fillId="0" borderId="65" xfId="0" applyNumberFormat="1" applyFont="1" applyBorder="1" applyAlignment="1" applyProtection="1">
      <alignment horizontal="center" vertical="center"/>
      <protection locked="0"/>
    </xf>
    <xf numFmtId="49" fontId="2" fillId="0" borderId="66" xfId="0" applyNumberFormat="1" applyFont="1" applyBorder="1" applyAlignment="1" applyProtection="1">
      <alignment horizontal="center" vertical="center"/>
      <protection locked="0"/>
    </xf>
    <xf numFmtId="49" fontId="2" fillId="0" borderId="34" xfId="0" applyNumberFormat="1" applyFont="1" applyBorder="1" applyAlignment="1" applyProtection="1">
      <alignment horizontal="center" vertical="center"/>
      <protection locked="0"/>
    </xf>
    <xf numFmtId="49" fontId="2" fillId="0" borderId="67" xfId="0" applyNumberFormat="1" applyFont="1" applyBorder="1" applyAlignment="1" applyProtection="1">
      <alignment horizontal="center" vertical="center"/>
      <protection locked="0"/>
    </xf>
    <xf numFmtId="49" fontId="2" fillId="0" borderId="68" xfId="0" applyNumberFormat="1" applyFont="1" applyBorder="1" applyAlignment="1" applyProtection="1">
      <alignment horizontal="center" vertical="center"/>
      <protection locked="0"/>
    </xf>
    <xf numFmtId="0" fontId="3" fillId="33" borderId="61" xfId="0" applyFont="1" applyFill="1" applyBorder="1" applyAlignment="1" applyProtection="1">
      <alignment horizontal="center" vertical="center"/>
    </xf>
    <xf numFmtId="0" fontId="3" fillId="33" borderId="52" xfId="0" applyFont="1" applyFill="1" applyBorder="1" applyAlignment="1" applyProtection="1">
      <alignment horizontal="center" vertical="center"/>
    </xf>
    <xf numFmtId="0" fontId="3" fillId="33" borderId="62" xfId="0" applyFont="1" applyFill="1" applyBorder="1" applyAlignment="1" applyProtection="1">
      <alignment horizontal="center" vertical="center"/>
    </xf>
    <xf numFmtId="0" fontId="3" fillId="33" borderId="31" xfId="0" applyFont="1" applyFill="1" applyBorder="1" applyAlignment="1" applyProtection="1">
      <alignment horizontal="center" vertical="center"/>
    </xf>
    <xf numFmtId="0" fontId="3" fillId="33" borderId="63" xfId="0" applyFont="1" applyFill="1" applyBorder="1" applyAlignment="1" applyProtection="1">
      <alignment horizontal="center" vertical="center"/>
    </xf>
    <xf numFmtId="0" fontId="2" fillId="0" borderId="0" xfId="0" applyFont="1" applyAlignment="1" applyProtection="1">
      <alignment horizontal="left"/>
    </xf>
    <xf numFmtId="0" fontId="3" fillId="0" borderId="0" xfId="0" applyFont="1" applyAlignment="1" applyProtection="1">
      <alignment horizontal="left"/>
    </xf>
    <xf numFmtId="0" fontId="20" fillId="0" borderId="0" xfId="0" applyFont="1" applyBorder="1" applyAlignment="1" applyProtection="1">
      <alignment horizontal="center" vertical="center"/>
    </xf>
    <xf numFmtId="0" fontId="2" fillId="0" borderId="58" xfId="0" applyFont="1" applyBorder="1" applyAlignment="1" applyProtection="1">
      <alignment vertical="center" wrapText="1"/>
    </xf>
    <xf numFmtId="0" fontId="2" fillId="0" borderId="55" xfId="0" applyFont="1" applyBorder="1" applyAlignment="1" applyProtection="1">
      <alignment vertical="center" wrapText="1"/>
    </xf>
    <xf numFmtId="0" fontId="2" fillId="0" borderId="55" xfId="0" applyFont="1" applyBorder="1" applyAlignment="1" applyProtection="1">
      <alignment vertical="center" wrapText="1"/>
      <protection locked="0"/>
    </xf>
    <xf numFmtId="0" fontId="3" fillId="33" borderId="59" xfId="0" applyFont="1" applyFill="1" applyBorder="1" applyAlignment="1" applyProtection="1">
      <alignment horizontal="right" vertical="center"/>
    </xf>
    <xf numFmtId="0" fontId="3" fillId="33" borderId="56" xfId="0" applyFont="1" applyFill="1" applyBorder="1" applyAlignment="1" applyProtection="1">
      <alignment horizontal="right" vertical="center"/>
    </xf>
    <xf numFmtId="164" fontId="2" fillId="0" borderId="59" xfId="0" applyNumberFormat="1" applyFont="1" applyBorder="1" applyAlignment="1" applyProtection="1">
      <alignment horizontal="center" vertical="center"/>
    </xf>
    <xf numFmtId="164" fontId="2" fillId="0" borderId="55" xfId="0" applyNumberFormat="1" applyFont="1" applyBorder="1" applyAlignment="1" applyProtection="1">
      <alignment horizontal="center" vertical="center"/>
    </xf>
    <xf numFmtId="164" fontId="2" fillId="0" borderId="60" xfId="0" applyNumberFormat="1" applyFont="1" applyBorder="1" applyAlignment="1" applyProtection="1">
      <alignment horizontal="center" vertical="center"/>
    </xf>
    <xf numFmtId="0" fontId="3" fillId="39" borderId="31" xfId="0" applyFont="1" applyFill="1" applyBorder="1" applyAlignment="1" applyProtection="1">
      <alignment horizontal="center" vertical="center"/>
    </xf>
    <xf numFmtId="0" fontId="3" fillId="39" borderId="52" xfId="0" applyFont="1" applyFill="1" applyBorder="1" applyAlignment="1" applyProtection="1">
      <alignment horizontal="center" vertical="center"/>
    </xf>
    <xf numFmtId="0" fontId="3" fillId="39" borderId="63" xfId="0" applyFont="1" applyFill="1" applyBorder="1" applyAlignment="1" applyProtection="1">
      <alignment horizontal="center" vertical="center"/>
    </xf>
    <xf numFmtId="0" fontId="2" fillId="0" borderId="69"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0" fontId="2" fillId="0" borderId="71"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49" fontId="2" fillId="0" borderId="70" xfId="0" applyNumberFormat="1" applyFont="1" applyBorder="1" applyAlignment="1" applyProtection="1">
      <alignment horizontal="center" vertical="center"/>
      <protection locked="0"/>
    </xf>
    <xf numFmtId="49" fontId="2" fillId="0" borderId="71" xfId="0" applyNumberFormat="1" applyFont="1" applyBorder="1" applyAlignment="1" applyProtection="1">
      <alignment horizontal="center" vertical="center"/>
      <protection locked="0"/>
    </xf>
    <xf numFmtId="49" fontId="2" fillId="0" borderId="72" xfId="0" applyNumberFormat="1"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2" fillId="0" borderId="75"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49" fontId="2" fillId="0" borderId="74" xfId="0" applyNumberFormat="1" applyFont="1" applyBorder="1" applyAlignment="1" applyProtection="1">
      <alignment horizontal="center" vertical="center"/>
      <protection locked="0"/>
    </xf>
    <xf numFmtId="49" fontId="2" fillId="0" borderId="75" xfId="0" applyNumberFormat="1" applyFont="1" applyBorder="1" applyAlignment="1" applyProtection="1">
      <alignment horizontal="center" vertical="center"/>
      <protection locked="0"/>
    </xf>
    <xf numFmtId="49" fontId="2" fillId="0" borderId="43" xfId="0" applyNumberFormat="1" applyFont="1" applyBorder="1" applyAlignment="1" applyProtection="1">
      <alignment horizontal="center" vertical="center"/>
      <protection locked="0"/>
    </xf>
    <xf numFmtId="0" fontId="2" fillId="0" borderId="76"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77"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49" fontId="2" fillId="0" borderId="29" xfId="0" applyNumberFormat="1" applyFont="1" applyBorder="1" applyAlignment="1" applyProtection="1">
      <alignment horizontal="center" vertical="center"/>
      <protection locked="0"/>
    </xf>
    <xf numFmtId="49" fontId="2" fillId="0" borderId="77" xfId="0" applyNumberFormat="1" applyFont="1" applyBorder="1" applyAlignment="1" applyProtection="1">
      <alignment horizontal="center" vertical="center"/>
      <protection locked="0"/>
    </xf>
    <xf numFmtId="49" fontId="2" fillId="0" borderId="78" xfId="0" applyNumberFormat="1"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165" fontId="2" fillId="0" borderId="34" xfId="0" applyNumberFormat="1" applyFont="1" applyBorder="1" applyAlignment="1" applyProtection="1">
      <alignment horizontal="center" vertical="center"/>
      <protection locked="0"/>
    </xf>
    <xf numFmtId="165" fontId="2" fillId="0" borderId="65" xfId="0" applyNumberFormat="1" applyFont="1" applyBorder="1" applyAlignment="1" applyProtection="1">
      <alignment horizontal="center" vertical="center"/>
      <protection locked="0"/>
    </xf>
    <xf numFmtId="165" fontId="2" fillId="0" borderId="66" xfId="0" applyNumberFormat="1" applyFont="1" applyBorder="1" applyAlignment="1" applyProtection="1">
      <alignment horizontal="center" vertical="center"/>
      <protection locked="0"/>
    </xf>
    <xf numFmtId="0" fontId="4" fillId="0" borderId="34" xfId="34" applyFont="1" applyBorder="1" applyAlignment="1" applyProtection="1">
      <alignment horizontal="center" vertical="center"/>
      <protection locked="0"/>
    </xf>
    <xf numFmtId="0" fontId="4" fillId="0" borderId="65" xfId="34" applyFont="1" applyBorder="1" applyAlignment="1" applyProtection="1">
      <alignment horizontal="center" vertical="center"/>
      <protection locked="0"/>
    </xf>
    <xf numFmtId="0" fontId="4" fillId="0" borderId="68" xfId="34" applyFont="1" applyBorder="1" applyAlignment="1" applyProtection="1">
      <alignment horizontal="center" vertical="center"/>
      <protection locked="0"/>
    </xf>
    <xf numFmtId="0" fontId="3" fillId="33" borderId="79" xfId="0" applyFont="1" applyFill="1" applyBorder="1" applyAlignment="1" applyProtection="1">
      <alignment vertical="center"/>
    </xf>
    <xf numFmtId="0" fontId="3" fillId="33" borderId="28" xfId="0" applyFont="1" applyFill="1" applyBorder="1" applyAlignment="1" applyProtection="1">
      <alignment vertical="center"/>
    </xf>
    <xf numFmtId="0" fontId="3" fillId="33" borderId="80" xfId="0" applyFont="1" applyFill="1" applyBorder="1" applyAlignment="1" applyProtection="1">
      <alignment vertical="center"/>
    </xf>
    <xf numFmtId="0" fontId="2" fillId="0" borderId="79"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2" fillId="0" borderId="81" xfId="0" applyFont="1" applyBorder="1" applyAlignment="1" applyProtection="1">
      <alignment horizontal="left" vertical="top" wrapText="1"/>
      <protection locked="0"/>
    </xf>
    <xf numFmtId="0" fontId="2" fillId="0" borderId="82" xfId="0" applyFont="1" applyBorder="1" applyAlignment="1" applyProtection="1">
      <alignment horizontal="left" vertical="top" wrapText="1"/>
      <protection locked="0"/>
    </xf>
    <xf numFmtId="0" fontId="2" fillId="0" borderId="83"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3" fillId="33" borderId="61" xfId="0" applyFont="1" applyFill="1" applyBorder="1" applyAlignment="1" applyProtection="1">
      <alignment horizontal="left" vertical="center"/>
    </xf>
    <xf numFmtId="0" fontId="3" fillId="33" borderId="52" xfId="0" applyFont="1" applyFill="1" applyBorder="1" applyAlignment="1" applyProtection="1">
      <alignment horizontal="left" vertical="center"/>
    </xf>
    <xf numFmtId="0" fontId="3" fillId="33" borderId="62" xfId="0" applyFont="1" applyFill="1" applyBorder="1" applyAlignment="1" applyProtection="1">
      <alignment horizontal="left" vertical="center"/>
    </xf>
    <xf numFmtId="0" fontId="3" fillId="0" borderId="73" xfId="0" applyFont="1" applyBorder="1" applyAlignment="1" applyProtection="1">
      <alignment vertical="center"/>
    </xf>
    <xf numFmtId="0" fontId="3" fillId="0" borderId="74" xfId="0" applyFont="1" applyBorder="1" applyAlignment="1" applyProtection="1">
      <alignment vertical="center"/>
    </xf>
    <xf numFmtId="0" fontId="3" fillId="0" borderId="75" xfId="0" applyFont="1" applyBorder="1" applyAlignment="1" applyProtection="1">
      <alignment vertical="center"/>
    </xf>
    <xf numFmtId="0" fontId="2" fillId="0" borderId="43" xfId="0" applyFont="1" applyBorder="1" applyAlignment="1" applyProtection="1">
      <alignment horizontal="left" vertical="center"/>
      <protection locked="0"/>
    </xf>
    <xf numFmtId="0" fontId="2" fillId="0" borderId="74"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3" fillId="0" borderId="64" xfId="0" applyFont="1" applyBorder="1" applyAlignment="1" applyProtection="1">
      <alignment vertical="center"/>
    </xf>
    <xf numFmtId="0" fontId="3" fillId="0" borderId="65" xfId="0" applyFont="1" applyBorder="1" applyAlignment="1" applyProtection="1">
      <alignment vertical="center"/>
    </xf>
    <xf numFmtId="0" fontId="3" fillId="0" borderId="66" xfId="0" applyFont="1" applyBorder="1" applyAlignment="1" applyProtection="1">
      <alignment vertical="center"/>
    </xf>
    <xf numFmtId="0" fontId="2" fillId="0" borderId="34" xfId="0" applyFont="1" applyBorder="1" applyAlignment="1" applyProtection="1">
      <alignment horizontal="left" vertical="center"/>
      <protection locked="0"/>
    </xf>
    <xf numFmtId="0" fontId="2" fillId="0" borderId="65" xfId="0" applyFont="1" applyBorder="1" applyAlignment="1" applyProtection="1">
      <alignment horizontal="left" vertical="center"/>
      <protection locked="0"/>
    </xf>
    <xf numFmtId="0" fontId="2" fillId="0" borderId="68" xfId="0" applyFont="1" applyBorder="1" applyAlignment="1" applyProtection="1">
      <alignment horizontal="left" vertical="center"/>
      <protection locked="0"/>
    </xf>
    <xf numFmtId="0" fontId="3" fillId="40" borderId="79" xfId="0" applyFont="1" applyFill="1" applyBorder="1" applyAlignment="1" applyProtection="1">
      <alignment vertical="center"/>
    </xf>
    <xf numFmtId="0" fontId="3" fillId="40" borderId="28" xfId="0" applyFont="1" applyFill="1" applyBorder="1" applyAlignment="1" applyProtection="1">
      <alignment vertical="center"/>
    </xf>
    <xf numFmtId="0" fontId="3" fillId="40" borderId="80" xfId="0" applyFont="1" applyFill="1" applyBorder="1" applyAlignment="1" applyProtection="1">
      <alignment vertical="center"/>
    </xf>
    <xf numFmtId="0" fontId="2" fillId="0" borderId="85"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86" xfId="0" applyFont="1" applyBorder="1" applyAlignment="1" applyProtection="1">
      <alignment horizontal="center" vertical="center"/>
      <protection locked="0"/>
    </xf>
    <xf numFmtId="0" fontId="2" fillId="0" borderId="80" xfId="0" applyFont="1" applyBorder="1" applyAlignment="1" applyProtection="1">
      <alignment horizontal="center" vertical="center"/>
      <protection locked="0"/>
    </xf>
    <xf numFmtId="0" fontId="3" fillId="33" borderId="81" xfId="0" applyFont="1" applyFill="1" applyBorder="1" applyAlignment="1" applyProtection="1">
      <alignment vertical="center"/>
    </xf>
    <xf numFmtId="0" fontId="3" fillId="33" borderId="82" xfId="0" applyFont="1" applyFill="1" applyBorder="1" applyAlignment="1" applyProtection="1">
      <alignment vertical="center"/>
    </xf>
    <xf numFmtId="0" fontId="3" fillId="33" borderId="83" xfId="0" applyFont="1" applyFill="1" applyBorder="1" applyAlignment="1" applyProtection="1">
      <alignment vertical="center"/>
    </xf>
    <xf numFmtId="0" fontId="2" fillId="0" borderId="69"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5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3" fillId="33" borderId="57" xfId="0" applyFont="1" applyFill="1" applyBorder="1" applyAlignment="1" applyProtection="1">
      <alignment vertical="center"/>
    </xf>
    <xf numFmtId="0" fontId="3" fillId="33" borderId="88" xfId="0" applyFont="1" applyFill="1" applyBorder="1" applyAlignment="1" applyProtection="1">
      <alignment vertical="center"/>
    </xf>
    <xf numFmtId="0" fontId="3" fillId="33" borderId="89" xfId="0" applyFont="1" applyFill="1" applyBorder="1" applyAlignment="1" applyProtection="1">
      <alignment vertical="center"/>
    </xf>
    <xf numFmtId="0" fontId="2" fillId="0" borderId="69" xfId="0" applyFont="1" applyBorder="1" applyAlignment="1" applyProtection="1">
      <alignment vertical="top" wrapText="1"/>
      <protection locked="0"/>
    </xf>
    <xf numFmtId="0" fontId="2" fillId="0" borderId="70" xfId="0" applyFont="1" applyBorder="1" applyAlignment="1" applyProtection="1">
      <alignment vertical="top" wrapText="1"/>
      <protection locked="0"/>
    </xf>
    <xf numFmtId="0" fontId="2" fillId="0" borderId="87"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3" fillId="39" borderId="57" xfId="0" applyFont="1" applyFill="1" applyBorder="1" applyAlignment="1" applyProtection="1">
      <alignment horizontal="center" vertical="center"/>
    </xf>
    <xf numFmtId="0" fontId="3" fillId="39" borderId="88" xfId="0" applyFont="1" applyFill="1" applyBorder="1" applyAlignment="1" applyProtection="1">
      <alignment horizontal="center" vertical="center"/>
    </xf>
    <xf numFmtId="0" fontId="3" fillId="39" borderId="90" xfId="0" applyFont="1" applyFill="1" applyBorder="1" applyAlignment="1" applyProtection="1">
      <alignment horizontal="center" vertical="center"/>
    </xf>
    <xf numFmtId="0" fontId="3" fillId="39" borderId="12" xfId="0" applyFont="1" applyFill="1" applyBorder="1" applyAlignment="1" applyProtection="1">
      <alignment horizontal="center" vertical="center"/>
    </xf>
    <xf numFmtId="0" fontId="3" fillId="39" borderId="2" xfId="0" applyFont="1" applyFill="1" applyBorder="1" applyAlignment="1" applyProtection="1">
      <alignment horizontal="center" vertical="center"/>
    </xf>
    <xf numFmtId="0" fontId="3" fillId="39" borderId="89" xfId="0" applyFont="1" applyFill="1" applyBorder="1" applyAlignment="1" applyProtection="1">
      <alignment horizontal="center" vertical="center"/>
    </xf>
    <xf numFmtId="0" fontId="2" fillId="0" borderId="73" xfId="0" applyFont="1" applyFill="1" applyBorder="1" applyAlignment="1" applyProtection="1">
      <alignment horizontal="left" vertical="top"/>
      <protection locked="0"/>
    </xf>
    <xf numFmtId="0" fontId="2" fillId="0" borderId="74" xfId="0" applyFont="1" applyFill="1" applyBorder="1" applyAlignment="1" applyProtection="1">
      <alignment horizontal="left" vertical="top"/>
      <protection locked="0"/>
    </xf>
    <xf numFmtId="0" fontId="2" fillId="0" borderId="75" xfId="0" applyFont="1" applyFill="1" applyBorder="1" applyAlignment="1" applyProtection="1">
      <alignment horizontal="left" vertical="top"/>
      <protection locked="0"/>
    </xf>
    <xf numFmtId="0" fontId="2" fillId="0" borderId="74" xfId="0" applyFont="1" applyBorder="1" applyAlignment="1" applyProtection="1">
      <alignment horizontal="left"/>
      <protection locked="0"/>
    </xf>
    <xf numFmtId="0" fontId="2" fillId="0" borderId="91" xfId="0" applyFont="1" applyBorder="1" applyAlignment="1" applyProtection="1">
      <alignment horizontal="center"/>
      <protection locked="0"/>
    </xf>
    <xf numFmtId="0" fontId="2" fillId="0" borderId="90" xfId="0" applyFont="1" applyBorder="1" applyAlignment="1" applyProtection="1">
      <alignment horizontal="center"/>
      <protection locked="0"/>
    </xf>
    <xf numFmtId="0" fontId="2" fillId="0" borderId="43" xfId="0" applyFont="1" applyBorder="1" applyAlignment="1" applyProtection="1">
      <alignment horizontal="center" vertical="top" wrapText="1"/>
      <protection locked="0"/>
    </xf>
    <xf numFmtId="0" fontId="2" fillId="0" borderId="74" xfId="0" applyFont="1" applyBorder="1" applyAlignment="1" applyProtection="1">
      <alignment horizontal="center" vertical="top" wrapText="1"/>
      <protection locked="0"/>
    </xf>
    <xf numFmtId="0" fontId="2" fillId="0" borderId="84" xfId="0" applyFont="1" applyBorder="1" applyAlignment="1" applyProtection="1">
      <alignment horizontal="center" vertical="top" wrapText="1"/>
      <protection locked="0"/>
    </xf>
    <xf numFmtId="0" fontId="2" fillId="0" borderId="43" xfId="0" applyFont="1" applyBorder="1" applyAlignment="1" applyProtection="1">
      <alignment horizontal="center"/>
      <protection locked="0"/>
    </xf>
    <xf numFmtId="0" fontId="2" fillId="0" borderId="75" xfId="0" applyFont="1" applyBorder="1" applyAlignment="1" applyProtection="1">
      <alignment horizontal="center"/>
      <protection locked="0"/>
    </xf>
    <xf numFmtId="0" fontId="2" fillId="0" borderId="70" xfId="0" applyFont="1" applyBorder="1" applyAlignment="1" applyProtection="1">
      <alignment horizontal="left"/>
      <protection locked="0"/>
    </xf>
    <xf numFmtId="0" fontId="2" fillId="0" borderId="72" xfId="0" applyFont="1" applyBorder="1" applyAlignment="1" applyProtection="1">
      <alignment horizontal="center" vertical="top" wrapText="1"/>
      <protection locked="0"/>
    </xf>
    <xf numFmtId="0" fontId="2" fillId="0" borderId="70" xfId="0" applyFont="1" applyBorder="1" applyAlignment="1" applyProtection="1">
      <alignment horizontal="center" vertical="top" wrapText="1"/>
      <protection locked="0"/>
    </xf>
    <xf numFmtId="0" fontId="2" fillId="0" borderId="87" xfId="0" applyFont="1" applyBorder="1" applyAlignment="1" applyProtection="1">
      <alignment horizontal="center" vertical="top" wrapText="1"/>
      <protection locked="0"/>
    </xf>
    <xf numFmtId="0" fontId="2" fillId="0" borderId="92" xfId="0" applyFont="1" applyFill="1" applyBorder="1" applyAlignment="1" applyProtection="1">
      <alignment horizontal="left" vertical="top"/>
      <protection locked="0"/>
    </xf>
    <xf numFmtId="0" fontId="2" fillId="0" borderId="93" xfId="0" applyFont="1" applyFill="1" applyBorder="1" applyAlignment="1" applyProtection="1">
      <alignment horizontal="left" vertical="top"/>
      <protection locked="0"/>
    </xf>
    <xf numFmtId="0" fontId="2" fillId="0" borderId="5" xfId="0" applyFont="1" applyBorder="1" applyAlignment="1" applyProtection="1">
      <alignment horizontal="left"/>
      <protection locked="0"/>
    </xf>
    <xf numFmtId="0" fontId="2" fillId="0" borderId="6"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93" xfId="0" applyFont="1" applyBorder="1" applyAlignment="1" applyProtection="1">
      <alignment horizontal="center"/>
      <protection locked="0"/>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1"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5" xfId="0" applyFont="1" applyBorder="1" applyAlignment="1" applyProtection="1">
      <alignment horizontal="center" vertical="top"/>
    </xf>
    <xf numFmtId="0" fontId="2" fillId="0" borderId="6" xfId="0" applyFont="1" applyBorder="1" applyAlignment="1" applyProtection="1">
      <alignment horizontal="center" vertical="top"/>
    </xf>
    <xf numFmtId="0" fontId="3" fillId="33" borderId="61" xfId="0" applyFont="1" applyFill="1" applyBorder="1" applyAlignment="1" applyProtection="1">
      <alignment vertical="center"/>
    </xf>
    <xf numFmtId="0" fontId="3" fillId="33" borderId="52" xfId="0" applyFont="1" applyFill="1" applyBorder="1" applyAlignment="1" applyProtection="1">
      <alignment vertical="center"/>
    </xf>
    <xf numFmtId="0" fontId="3" fillId="33" borderId="91" xfId="0" applyFont="1" applyFill="1" applyBorder="1" applyAlignment="1" applyProtection="1">
      <alignment horizontal="center" vertical="center"/>
    </xf>
    <xf numFmtId="0" fontId="3" fillId="33" borderId="88" xfId="0" applyFont="1" applyFill="1" applyBorder="1" applyAlignment="1" applyProtection="1">
      <alignment horizontal="center" vertical="center"/>
    </xf>
    <xf numFmtId="0" fontId="3" fillId="33" borderId="90" xfId="0" applyFont="1" applyFill="1" applyBorder="1" applyAlignment="1" applyProtection="1">
      <alignment horizontal="center" vertical="center"/>
    </xf>
    <xf numFmtId="0" fontId="3" fillId="33" borderId="89" xfId="0" applyFont="1" applyFill="1" applyBorder="1" applyAlignment="1" applyProtection="1">
      <alignment horizontal="center" vertical="center"/>
    </xf>
    <xf numFmtId="0" fontId="2" fillId="0" borderId="12" xfId="0" applyFont="1" applyBorder="1" applyAlignment="1" applyProtection="1">
      <alignment horizontal="center" vertical="top"/>
    </xf>
    <xf numFmtId="0" fontId="2" fillId="0" borderId="1" xfId="0" applyFont="1" applyBorder="1" applyAlignment="1" applyProtection="1">
      <alignment horizontal="center" vertical="top"/>
    </xf>
    <xf numFmtId="0" fontId="2" fillId="39" borderId="0" xfId="0" applyFont="1" applyFill="1" applyBorder="1" applyAlignment="1" applyProtection="1">
      <alignment horizontal="center" vertical="top"/>
    </xf>
    <xf numFmtId="0" fontId="2" fillId="0" borderId="73" xfId="0" applyFont="1" applyFill="1" applyBorder="1" applyAlignment="1" applyProtection="1">
      <alignment vertical="center"/>
    </xf>
    <xf numFmtId="0" fontId="2" fillId="0" borderId="74" xfId="0" applyFont="1" applyFill="1" applyBorder="1" applyAlignment="1" applyProtection="1">
      <alignment vertical="center"/>
    </xf>
    <xf numFmtId="166" fontId="2" fillId="0" borderId="43" xfId="0" applyNumberFormat="1" applyFont="1" applyFill="1" applyBorder="1" applyAlignment="1" applyProtection="1">
      <alignment horizontal="left" vertical="center"/>
      <protection locked="0"/>
    </xf>
    <xf numFmtId="166" fontId="2" fillId="0" borderId="74" xfId="0" applyNumberFormat="1" applyFont="1" applyFill="1" applyBorder="1" applyAlignment="1" applyProtection="1">
      <alignment horizontal="left" vertical="center"/>
      <protection locked="0"/>
    </xf>
    <xf numFmtId="166" fontId="2" fillId="0" borderId="75" xfId="0" applyNumberFormat="1" applyFont="1" applyFill="1" applyBorder="1" applyAlignment="1" applyProtection="1">
      <alignment horizontal="left" vertical="center"/>
      <protection locked="0"/>
    </xf>
    <xf numFmtId="166" fontId="3" fillId="33" borderId="43" xfId="0" applyNumberFormat="1" applyFont="1" applyFill="1" applyBorder="1" applyAlignment="1" applyProtection="1">
      <alignment horizontal="left" vertical="center"/>
    </xf>
    <xf numFmtId="166" fontId="3" fillId="33" borderId="74" xfId="0" applyNumberFormat="1" applyFont="1" applyFill="1" applyBorder="1" applyAlignment="1" applyProtection="1">
      <alignment horizontal="left" vertical="center"/>
    </xf>
    <xf numFmtId="166" fontId="3" fillId="33" borderId="84" xfId="0" applyNumberFormat="1" applyFont="1" applyFill="1" applyBorder="1" applyAlignment="1" applyProtection="1">
      <alignment horizontal="left" vertical="center"/>
    </xf>
    <xf numFmtId="0" fontId="2" fillId="0" borderId="73" xfId="0" applyFont="1" applyBorder="1" applyAlignment="1" applyProtection="1">
      <alignment horizontal="left" vertical="center"/>
    </xf>
    <xf numFmtId="0" fontId="2" fillId="0" borderId="74" xfId="0" applyFont="1" applyBorder="1" applyAlignment="1" applyProtection="1">
      <alignment horizontal="left" vertical="center"/>
    </xf>
    <xf numFmtId="0" fontId="2" fillId="0" borderId="75" xfId="0" applyFont="1" applyBorder="1" applyAlignment="1" applyProtection="1">
      <alignment horizontal="left" vertical="center"/>
    </xf>
    <xf numFmtId="166" fontId="2" fillId="33" borderId="43" xfId="0" applyNumberFormat="1" applyFont="1" applyFill="1" applyBorder="1" applyAlignment="1" applyProtection="1">
      <alignment horizontal="left" vertical="center"/>
    </xf>
    <xf numFmtId="166" fontId="2" fillId="33" borderId="74" xfId="0" applyNumberFormat="1" applyFont="1" applyFill="1" applyBorder="1" applyAlignment="1" applyProtection="1">
      <alignment horizontal="left" vertical="center"/>
    </xf>
    <xf numFmtId="166" fontId="2" fillId="33" borderId="75" xfId="0" applyNumberFormat="1" applyFont="1" applyFill="1" applyBorder="1" applyAlignment="1" applyProtection="1">
      <alignment horizontal="left" vertical="center"/>
    </xf>
    <xf numFmtId="166" fontId="2" fillId="0" borderId="43" xfId="0" applyNumberFormat="1" applyFont="1" applyBorder="1" applyAlignment="1" applyProtection="1">
      <alignment horizontal="left" vertical="center"/>
      <protection locked="0"/>
    </xf>
    <xf numFmtId="166" fontId="2" fillId="0" borderId="74" xfId="0" applyNumberFormat="1" applyFont="1" applyBorder="1" applyAlignment="1" applyProtection="1">
      <alignment horizontal="left" vertical="center"/>
      <protection locked="0"/>
    </xf>
    <xf numFmtId="166" fontId="2" fillId="0" borderId="84" xfId="0" applyNumberFormat="1" applyFont="1" applyBorder="1" applyAlignment="1" applyProtection="1">
      <alignment horizontal="left" vertical="center"/>
      <protection locked="0"/>
    </xf>
    <xf numFmtId="0" fontId="2" fillId="0" borderId="15" xfId="0" applyFont="1" applyBorder="1" applyAlignment="1" applyProtection="1">
      <alignment horizontal="center" vertical="top"/>
    </xf>
    <xf numFmtId="0" fontId="27" fillId="0" borderId="76" xfId="0" applyFont="1" applyBorder="1" applyAlignment="1" applyProtection="1">
      <alignment horizontal="center" vertical="top"/>
    </xf>
    <xf numFmtId="0" fontId="27" fillId="0" borderId="29" xfId="0" applyFont="1" applyBorder="1" applyAlignment="1" applyProtection="1">
      <alignment horizontal="center" vertical="top"/>
    </xf>
    <xf numFmtId="0" fontId="3" fillId="33" borderId="43" xfId="0" applyFont="1" applyFill="1" applyBorder="1" applyAlignment="1" applyProtection="1">
      <alignment horizontal="left" vertical="center"/>
    </xf>
    <xf numFmtId="0" fontId="3" fillId="33" borderId="74" xfId="0" applyFont="1" applyFill="1" applyBorder="1" applyAlignment="1" applyProtection="1">
      <alignment horizontal="left" vertical="center"/>
    </xf>
    <xf numFmtId="0" fontId="3" fillId="33" borderId="75" xfId="0" applyFont="1" applyFill="1" applyBorder="1" applyAlignment="1" applyProtection="1">
      <alignment horizontal="left" vertical="center"/>
    </xf>
    <xf numFmtId="0" fontId="2" fillId="0" borderId="75" xfId="0" applyFont="1" applyBorder="1" applyAlignment="1" applyProtection="1">
      <alignment horizontal="left" vertical="center"/>
      <protection locked="0"/>
    </xf>
    <xf numFmtId="0" fontId="2" fillId="0" borderId="92" xfId="0" applyFont="1" applyBorder="1" applyAlignment="1" applyProtection="1">
      <alignment horizontal="left" vertical="center"/>
    </xf>
    <xf numFmtId="0" fontId="2" fillId="0" borderId="93" xfId="0" applyFont="1" applyBorder="1" applyAlignment="1" applyProtection="1">
      <alignment horizontal="left" vertical="center"/>
    </xf>
    <xf numFmtId="0" fontId="2" fillId="0" borderId="94" xfId="0" applyFont="1" applyBorder="1" applyAlignment="1" applyProtection="1">
      <alignment horizontal="left" vertical="center"/>
    </xf>
    <xf numFmtId="166" fontId="2" fillId="33" borderId="95" xfId="0" applyNumberFormat="1" applyFont="1" applyFill="1" applyBorder="1" applyAlignment="1" applyProtection="1">
      <alignment horizontal="left" vertical="center"/>
    </xf>
    <xf numFmtId="166" fontId="2" fillId="33" borderId="93" xfId="0" applyNumberFormat="1" applyFont="1" applyFill="1" applyBorder="1" applyAlignment="1" applyProtection="1">
      <alignment horizontal="left" vertical="center"/>
    </xf>
    <xf numFmtId="166" fontId="2" fillId="33" borderId="94" xfId="0" applyNumberFormat="1" applyFont="1" applyFill="1" applyBorder="1" applyAlignment="1" applyProtection="1">
      <alignment horizontal="left" vertical="center"/>
    </xf>
    <xf numFmtId="166" fontId="2" fillId="0" borderId="95" xfId="0" applyNumberFormat="1" applyFont="1" applyBorder="1" applyAlignment="1" applyProtection="1">
      <alignment horizontal="left" vertical="center"/>
      <protection locked="0"/>
    </xf>
    <xf numFmtId="166" fontId="2" fillId="0" borderId="93" xfId="0" applyNumberFormat="1" applyFont="1" applyBorder="1" applyAlignment="1" applyProtection="1">
      <alignment horizontal="left" vertical="center"/>
      <protection locked="0"/>
    </xf>
    <xf numFmtId="166" fontId="2" fillId="0" borderId="96" xfId="0" applyNumberFormat="1" applyFont="1" applyBorder="1" applyAlignment="1" applyProtection="1">
      <alignment horizontal="left" vertical="center"/>
      <protection locked="0"/>
    </xf>
    <xf numFmtId="0" fontId="3" fillId="0" borderId="0" xfId="0" applyFont="1" applyBorder="1" applyAlignment="1" applyProtection="1">
      <alignment vertical="center"/>
    </xf>
    <xf numFmtId="0" fontId="2" fillId="0" borderId="0" xfId="0" applyFont="1" applyBorder="1" applyAlignment="1" applyProtection="1">
      <alignment vertical="center" wrapText="1"/>
    </xf>
    <xf numFmtId="0" fontId="21" fillId="0" borderId="0" xfId="0" applyFont="1" applyAlignment="1" applyProtection="1">
      <alignment horizontal="left"/>
    </xf>
    <xf numFmtId="0" fontId="5" fillId="33" borderId="50" xfId="0" applyFont="1" applyFill="1" applyBorder="1" applyAlignment="1" applyProtection="1">
      <alignment vertical="center"/>
    </xf>
    <xf numFmtId="0" fontId="5" fillId="33" borderId="28" xfId="0" applyFont="1" applyFill="1" applyBorder="1" applyAlignment="1" applyProtection="1">
      <alignment vertical="center"/>
    </xf>
    <xf numFmtId="0" fontId="5" fillId="33" borderId="51" xfId="0" applyFont="1" applyFill="1" applyBorder="1" applyAlignment="1" applyProtection="1">
      <alignment vertical="center"/>
    </xf>
    <xf numFmtId="0" fontId="0" fillId="0" borderId="97" xfId="0" applyFont="1" applyBorder="1" applyAlignment="1" applyProtection="1">
      <alignment horizontal="left" vertical="top" wrapText="1"/>
      <protection locked="0"/>
    </xf>
    <xf numFmtId="0" fontId="0" fillId="0" borderId="82" xfId="0" applyFont="1" applyBorder="1" applyAlignment="1" applyProtection="1">
      <alignment horizontal="left" vertical="top" wrapText="1"/>
      <protection locked="0"/>
    </xf>
    <xf numFmtId="0" fontId="0" fillId="0" borderId="98" xfId="0" applyFont="1" applyBorder="1" applyAlignment="1" applyProtection="1">
      <alignment horizontal="left" vertical="top" wrapText="1"/>
      <protection locked="0"/>
    </xf>
    <xf numFmtId="0" fontId="0" fillId="0" borderId="99"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100" xfId="0" applyFont="1" applyBorder="1" applyAlignment="1" applyProtection="1">
      <alignment horizontal="left" vertical="top" wrapText="1"/>
      <protection locked="0"/>
    </xf>
    <xf numFmtId="0" fontId="0" fillId="0" borderId="101"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0" fillId="0" borderId="102" xfId="0" applyFont="1" applyBorder="1" applyAlignment="1" applyProtection="1">
      <alignment horizontal="left" vertical="top" wrapText="1"/>
      <protection locked="0"/>
    </xf>
    <xf numFmtId="0" fontId="12" fillId="0" borderId="82" xfId="0" applyFont="1" applyBorder="1" applyAlignment="1" applyProtection="1">
      <alignment vertical="center" wrapText="1"/>
    </xf>
    <xf numFmtId="0" fontId="21" fillId="0" borderId="0" xfId="0" applyFont="1" applyFill="1" applyAlignment="1" applyProtection="1">
      <alignment horizontal="left"/>
    </xf>
    <xf numFmtId="0" fontId="5" fillId="33" borderId="31" xfId="0" applyFont="1" applyFill="1" applyBorder="1" applyAlignment="1" applyProtection="1">
      <alignment horizontal="center" vertical="top" wrapText="1"/>
    </xf>
    <xf numFmtId="0" fontId="5" fillId="33" borderId="62" xfId="0" applyFont="1" applyFill="1" applyBorder="1" applyAlignment="1" applyProtection="1">
      <alignment horizontal="center" vertical="top" wrapText="1"/>
    </xf>
    <xf numFmtId="0" fontId="5" fillId="33" borderId="53" xfId="0" applyFont="1" applyFill="1" applyBorder="1" applyAlignment="1" applyProtection="1">
      <alignment horizontal="center" vertical="top" wrapText="1"/>
    </xf>
    <xf numFmtId="0" fontId="0" fillId="0" borderId="34" xfId="0" applyFill="1" applyBorder="1" applyAlignment="1" applyProtection="1">
      <alignment horizontal="center" vertical="top" wrapText="1"/>
    </xf>
    <xf numFmtId="0" fontId="0" fillId="0" borderId="66" xfId="0" applyFill="1" applyBorder="1" applyAlignment="1" applyProtection="1">
      <alignment horizontal="center" vertical="top" wrapText="1"/>
    </xf>
    <xf numFmtId="49" fontId="0" fillId="0" borderId="34" xfId="0" applyNumberFormat="1" applyFont="1" applyBorder="1" applyAlignment="1" applyProtection="1">
      <alignment horizontal="center" vertical="top" wrapText="1"/>
    </xf>
    <xf numFmtId="49" fontId="0" fillId="0" borderId="66" xfId="0" applyNumberFormat="1" applyFont="1" applyBorder="1" applyAlignment="1" applyProtection="1">
      <alignment horizontal="center" vertical="top" wrapText="1"/>
    </xf>
    <xf numFmtId="49" fontId="0" fillId="0" borderId="34" xfId="0" applyNumberFormat="1" applyFont="1" applyBorder="1" applyAlignment="1" applyProtection="1">
      <alignment horizontal="center" vertical="center" wrapText="1"/>
    </xf>
    <xf numFmtId="49" fontId="0" fillId="0" borderId="103" xfId="0" applyNumberFormat="1" applyFont="1" applyBorder="1" applyAlignment="1" applyProtection="1">
      <alignment horizontal="center" vertical="center" wrapText="1"/>
    </xf>
    <xf numFmtId="0" fontId="2" fillId="0" borderId="34" xfId="0" applyNumberFormat="1" applyFont="1" applyFill="1" applyBorder="1" applyAlignment="1" applyProtection="1">
      <alignment horizontal="left" vertical="center"/>
    </xf>
    <xf numFmtId="0" fontId="2" fillId="0" borderId="65" xfId="0" applyNumberFormat="1" applyFont="1" applyFill="1" applyBorder="1" applyAlignment="1" applyProtection="1">
      <alignment horizontal="left" vertical="center"/>
    </xf>
    <xf numFmtId="0" fontId="2" fillId="0" borderId="103" xfId="0" applyNumberFormat="1" applyFont="1" applyFill="1" applyBorder="1" applyAlignment="1" applyProtection="1">
      <alignment horizontal="left" vertical="center"/>
    </xf>
    <xf numFmtId="0" fontId="3" fillId="34" borderId="97" xfId="0" applyFont="1" applyFill="1" applyBorder="1" applyAlignment="1" applyProtection="1">
      <alignment horizontal="center" vertical="center"/>
      <protection hidden="1"/>
    </xf>
    <xf numFmtId="0" fontId="3" fillId="34" borderId="82" xfId="0" applyFont="1" applyFill="1" applyBorder="1" applyAlignment="1" applyProtection="1">
      <alignment horizontal="center" vertical="center"/>
      <protection hidden="1"/>
    </xf>
    <xf numFmtId="0" fontId="3" fillId="34" borderId="104" xfId="0" applyFont="1" applyFill="1" applyBorder="1" applyAlignment="1" applyProtection="1">
      <alignment horizontal="center" vertical="center"/>
      <protection hidden="1"/>
    </xf>
    <xf numFmtId="0" fontId="3" fillId="34" borderId="105" xfId="0" applyFont="1" applyFill="1" applyBorder="1" applyAlignment="1" applyProtection="1">
      <alignment horizontal="center"/>
      <protection hidden="1"/>
    </xf>
    <xf numFmtId="0" fontId="3" fillId="34" borderId="82" xfId="0" applyFont="1" applyFill="1" applyBorder="1" applyAlignment="1" applyProtection="1">
      <alignment horizontal="center"/>
      <protection hidden="1"/>
    </xf>
    <xf numFmtId="0" fontId="3" fillId="34" borderId="98" xfId="0" applyFont="1" applyFill="1" applyBorder="1" applyAlignment="1" applyProtection="1">
      <alignment horizontal="center"/>
      <protection hidden="1"/>
    </xf>
    <xf numFmtId="0" fontId="3" fillId="34" borderId="91" xfId="0" applyFont="1" applyFill="1" applyBorder="1" applyAlignment="1" applyProtection="1">
      <alignment horizontal="center"/>
      <protection hidden="1"/>
    </xf>
    <xf numFmtId="0" fontId="3" fillId="34" borderId="88" xfId="0" applyFont="1" applyFill="1" applyBorder="1" applyAlignment="1" applyProtection="1">
      <alignment horizontal="center"/>
      <protection hidden="1"/>
    </xf>
    <xf numFmtId="0" fontId="3" fillId="34" borderId="106" xfId="0" applyFont="1" applyFill="1" applyBorder="1" applyAlignment="1" applyProtection="1">
      <alignment horizontal="center"/>
      <protection hidden="1"/>
    </xf>
    <xf numFmtId="0" fontId="2" fillId="0" borderId="47" xfId="0" applyFont="1" applyFill="1" applyBorder="1" applyAlignment="1" applyProtection="1">
      <alignment horizontal="left" vertical="top" wrapText="1"/>
    </xf>
    <xf numFmtId="0" fontId="2" fillId="0" borderId="107" xfId="0" applyFont="1" applyFill="1" applyBorder="1" applyAlignment="1" applyProtection="1">
      <alignment horizontal="left" vertical="top" wrapText="1"/>
    </xf>
    <xf numFmtId="0" fontId="2" fillId="0" borderId="108" xfId="0" applyFont="1" applyFill="1" applyBorder="1" applyAlignment="1" applyProtection="1">
      <alignment horizontal="left" vertical="top" wrapText="1"/>
    </xf>
    <xf numFmtId="0" fontId="2" fillId="0" borderId="48" xfId="0" applyFont="1" applyFill="1" applyBorder="1" applyAlignment="1" applyProtection="1">
      <alignment horizontal="left" vertical="top" wrapText="1"/>
    </xf>
    <xf numFmtId="0" fontId="2" fillId="0" borderId="109" xfId="0" applyFont="1" applyFill="1" applyBorder="1" applyAlignment="1" applyProtection="1">
      <alignment horizontal="left" vertical="top" wrapText="1"/>
    </xf>
    <xf numFmtId="0" fontId="2" fillId="0" borderId="110" xfId="0" applyFont="1" applyFill="1" applyBorder="1" applyAlignment="1" applyProtection="1">
      <alignment horizontal="left" vertical="top" wrapText="1"/>
    </xf>
    <xf numFmtId="0" fontId="2" fillId="0" borderId="49" xfId="0" applyFont="1" applyFill="1" applyBorder="1" applyAlignment="1" applyProtection="1">
      <alignment horizontal="left" vertical="top" wrapText="1"/>
    </xf>
    <xf numFmtId="0" fontId="2" fillId="0" borderId="111" xfId="0" applyFont="1" applyFill="1" applyBorder="1" applyAlignment="1" applyProtection="1">
      <alignment horizontal="left" vertical="top" wrapText="1"/>
    </xf>
    <xf numFmtId="0" fontId="2" fillId="0" borderId="112" xfId="0" applyFont="1" applyFill="1" applyBorder="1" applyAlignment="1" applyProtection="1">
      <alignment horizontal="left" vertical="top" wrapText="1"/>
    </xf>
    <xf numFmtId="0" fontId="0" fillId="0" borderId="34" xfId="0" applyFont="1" applyFill="1" applyBorder="1" applyAlignment="1" applyProtection="1">
      <alignment horizontal="left" vertical="top" wrapText="1"/>
    </xf>
    <xf numFmtId="0" fontId="0" fillId="0" borderId="65" xfId="0" applyFont="1" applyFill="1" applyBorder="1" applyAlignment="1" applyProtection="1">
      <alignment horizontal="left" vertical="top" wrapText="1"/>
    </xf>
    <xf numFmtId="0" fontId="0" fillId="0" borderId="103" xfId="0" applyFont="1" applyFill="1" applyBorder="1" applyAlignment="1" applyProtection="1">
      <alignment horizontal="left" vertical="top" wrapText="1"/>
    </xf>
    <xf numFmtId="0" fontId="3" fillId="34" borderId="30" xfId="0" applyFont="1" applyFill="1" applyBorder="1" applyAlignment="1" applyProtection="1">
      <alignment horizontal="center" vertical="center"/>
      <protection hidden="1"/>
    </xf>
    <xf numFmtId="0" fontId="3" fillId="34" borderId="52" xfId="0" applyFont="1" applyFill="1" applyBorder="1" applyAlignment="1" applyProtection="1">
      <alignment horizontal="center" vertical="center"/>
      <protection hidden="1"/>
    </xf>
    <xf numFmtId="0" fontId="3" fillId="34" borderId="62" xfId="0" applyFont="1" applyFill="1" applyBorder="1" applyAlignment="1" applyProtection="1">
      <alignment horizontal="center" vertical="center"/>
      <protection hidden="1"/>
    </xf>
    <xf numFmtId="0" fontId="3" fillId="34" borderId="31" xfId="0" applyFont="1" applyFill="1" applyBorder="1" applyAlignment="1" applyProtection="1">
      <alignment horizontal="center"/>
    </xf>
    <xf numFmtId="0" fontId="3" fillId="34" borderId="52" xfId="0" applyFont="1" applyFill="1" applyBorder="1" applyAlignment="1" applyProtection="1">
      <alignment horizontal="center"/>
    </xf>
    <xf numFmtId="0" fontId="3" fillId="34" borderId="53" xfId="0" applyFont="1" applyFill="1" applyBorder="1" applyAlignment="1" applyProtection="1">
      <alignment horizontal="center"/>
    </xf>
    <xf numFmtId="0" fontId="2" fillId="0" borderId="72" xfId="0" applyFont="1" applyFill="1" applyBorder="1" applyAlignment="1" applyProtection="1">
      <alignment vertical="top" wrapText="1"/>
      <protection locked="0"/>
    </xf>
    <xf numFmtId="0" fontId="2" fillId="0" borderId="70" xfId="0" applyFont="1" applyFill="1" applyBorder="1" applyAlignment="1" applyProtection="1">
      <alignment vertical="top" wrapText="1"/>
      <protection locked="0"/>
    </xf>
    <xf numFmtId="0" fontId="2" fillId="0" borderId="113" xfId="0" applyFont="1" applyFill="1" applyBorder="1" applyAlignment="1" applyProtection="1">
      <alignment vertical="top" wrapText="1"/>
      <protection locked="0"/>
    </xf>
    <xf numFmtId="0" fontId="2" fillId="0" borderId="26"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 fillId="0" borderId="100" xfId="0" applyFont="1" applyFill="1" applyBorder="1" applyAlignment="1" applyProtection="1">
      <alignment vertical="top" wrapText="1"/>
      <protection locked="0"/>
    </xf>
    <xf numFmtId="0" fontId="2" fillId="0" borderId="78" xfId="0" applyFont="1" applyFill="1" applyBorder="1" applyAlignment="1" applyProtection="1">
      <alignment vertical="top" wrapText="1"/>
      <protection locked="0"/>
    </xf>
    <xf numFmtId="0" fontId="2" fillId="0" borderId="29" xfId="0" applyFont="1" applyFill="1" applyBorder="1" applyAlignment="1" applyProtection="1">
      <alignment vertical="top" wrapText="1"/>
      <protection locked="0"/>
    </xf>
    <xf numFmtId="0" fontId="2" fillId="0" borderId="102" xfId="0" applyFont="1" applyFill="1" applyBorder="1" applyAlignment="1" applyProtection="1">
      <alignment vertical="top" wrapText="1"/>
      <protection locked="0"/>
    </xf>
    <xf numFmtId="0" fontId="3" fillId="0" borderId="31" xfId="0" applyFont="1" applyBorder="1" applyAlignment="1" applyProtection="1">
      <alignment horizontal="left" vertical="center"/>
      <protection locked="0"/>
    </xf>
    <xf numFmtId="0" fontId="3" fillId="0" borderId="52" xfId="0" applyFont="1" applyBorder="1" applyAlignment="1" applyProtection="1">
      <alignment horizontal="left" vertical="center"/>
      <protection locked="0"/>
    </xf>
    <xf numFmtId="0" fontId="3" fillId="0" borderId="114" xfId="0" applyFont="1" applyFill="1" applyBorder="1" applyAlignment="1">
      <alignment horizontal="center" vertical="center"/>
    </xf>
    <xf numFmtId="0" fontId="3" fillId="0" borderId="115" xfId="0" applyFont="1" applyFill="1" applyBorder="1" applyAlignment="1">
      <alignment horizontal="center" vertical="center"/>
    </xf>
    <xf numFmtId="0" fontId="3" fillId="0" borderId="116" xfId="0" applyFont="1" applyFill="1" applyBorder="1" applyAlignment="1">
      <alignment horizontal="center" vertical="center"/>
    </xf>
    <xf numFmtId="0" fontId="6" fillId="34" borderId="117" xfId="0" applyFont="1" applyFill="1" applyBorder="1" applyAlignment="1" applyProtection="1">
      <alignment horizontal="center" vertical="center"/>
    </xf>
    <xf numFmtId="0" fontId="6" fillId="34" borderId="74" xfId="0" applyFont="1" applyFill="1" applyBorder="1" applyAlignment="1" applyProtection="1">
      <alignment horizontal="center" vertical="center"/>
    </xf>
    <xf numFmtId="0" fontId="2" fillId="0" borderId="118" xfId="0" applyFont="1" applyFill="1" applyBorder="1" applyAlignment="1" applyProtection="1">
      <alignment horizontal="left" vertical="center"/>
      <protection locked="0"/>
    </xf>
    <xf numFmtId="0" fontId="2" fillId="0" borderId="119" xfId="0" applyFont="1" applyFill="1" applyBorder="1" applyAlignment="1" applyProtection="1">
      <alignment horizontal="left" vertical="center"/>
      <protection locked="0"/>
    </xf>
    <xf numFmtId="0" fontId="2" fillId="0" borderId="120" xfId="0" applyFont="1" applyFill="1" applyBorder="1" applyAlignment="1" applyProtection="1">
      <alignment horizontal="left" vertical="center"/>
      <protection locked="0"/>
    </xf>
    <xf numFmtId="0" fontId="6" fillId="0" borderId="114" xfId="0" applyFont="1" applyFill="1" applyBorder="1" applyAlignment="1" applyProtection="1">
      <alignment horizontal="center" vertical="center"/>
      <protection hidden="1"/>
    </xf>
    <xf numFmtId="0" fontId="6" fillId="0" borderId="115" xfId="0" applyFont="1" applyFill="1" applyBorder="1" applyAlignment="1" applyProtection="1">
      <alignment horizontal="center" vertical="center"/>
      <protection hidden="1"/>
    </xf>
    <xf numFmtId="0" fontId="6" fillId="0" borderId="116" xfId="0" applyFont="1" applyFill="1" applyBorder="1" applyAlignment="1" applyProtection="1">
      <alignment horizontal="center" vertical="center"/>
      <protection hidden="1"/>
    </xf>
    <xf numFmtId="0" fontId="2" fillId="0" borderId="26"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2" fillId="0" borderId="100" xfId="0" applyFont="1" applyFill="1" applyBorder="1" applyAlignment="1" applyProtection="1">
      <alignment horizontal="left" vertical="top" wrapText="1"/>
      <protection locked="0"/>
    </xf>
    <xf numFmtId="0" fontId="7" fillId="34" borderId="117" xfId="0" applyFont="1" applyFill="1" applyBorder="1" applyAlignment="1" applyProtection="1">
      <alignment horizontal="center" vertical="center"/>
    </xf>
    <xf numFmtId="0" fontId="7" fillId="34" borderId="74" xfId="0" applyFont="1" applyFill="1" applyBorder="1" applyAlignment="1" applyProtection="1">
      <alignment horizontal="center" vertical="center"/>
    </xf>
    <xf numFmtId="0" fontId="3" fillId="0" borderId="30" xfId="0" applyNumberFormat="1" applyFont="1" applyBorder="1" applyAlignment="1">
      <alignment horizontal="center" vertical="center"/>
    </xf>
    <xf numFmtId="0" fontId="3" fillId="0" borderId="52"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0" fillId="0" borderId="121" xfId="0" applyFont="1" applyBorder="1" applyAlignment="1" applyProtection="1">
      <alignment vertical="top" wrapText="1"/>
      <protection locked="0"/>
    </xf>
    <xf numFmtId="0" fontId="0" fillId="0" borderId="70" xfId="0" applyFont="1" applyBorder="1" applyAlignment="1" applyProtection="1">
      <alignment vertical="top" wrapText="1"/>
      <protection locked="0"/>
    </xf>
    <xf numFmtId="0" fontId="0" fillId="0" borderId="113" xfId="0" applyFont="1" applyBorder="1" applyAlignment="1" applyProtection="1">
      <alignment vertical="top" wrapText="1"/>
      <protection locked="0"/>
    </xf>
    <xf numFmtId="0" fontId="0" fillId="0" borderId="99"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0" fillId="0" borderId="100" xfId="0" applyFont="1" applyBorder="1" applyAlignment="1" applyProtection="1">
      <alignment vertical="top" wrapText="1"/>
      <protection locked="0"/>
    </xf>
    <xf numFmtId="0" fontId="0" fillId="0" borderId="101" xfId="0" applyFont="1" applyBorder="1" applyAlignment="1" applyProtection="1">
      <alignment vertical="top" wrapText="1"/>
      <protection locked="0"/>
    </xf>
    <xf numFmtId="0" fontId="0" fillId="0" borderId="29" xfId="0" applyFont="1" applyBorder="1" applyAlignment="1" applyProtection="1">
      <alignment vertical="top" wrapText="1"/>
      <protection locked="0"/>
    </xf>
    <xf numFmtId="0" fontId="0" fillId="0" borderId="102" xfId="0" applyFont="1" applyBorder="1" applyAlignment="1" applyProtection="1">
      <alignment vertical="top" wrapText="1"/>
      <protection locked="0"/>
    </xf>
    <xf numFmtId="0" fontId="3" fillId="0" borderId="30"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2" fillId="0" borderId="33" xfId="0" applyFont="1" applyFill="1" applyBorder="1" applyAlignment="1" applyProtection="1">
      <alignment horizontal="left" vertical="center"/>
      <protection locked="0"/>
    </xf>
    <xf numFmtId="0" fontId="2" fillId="0" borderId="65" xfId="0" applyFont="1" applyFill="1" applyBorder="1" applyAlignment="1" applyProtection="1">
      <alignment horizontal="left" vertical="center"/>
      <protection locked="0"/>
    </xf>
    <xf numFmtId="0" fontId="2" fillId="0" borderId="103" xfId="0" applyFont="1" applyFill="1" applyBorder="1" applyAlignment="1" applyProtection="1">
      <alignment horizontal="left" vertical="center"/>
      <protection locked="0"/>
    </xf>
    <xf numFmtId="0" fontId="6" fillId="0" borderId="30" xfId="0" applyFont="1" applyFill="1" applyBorder="1" applyAlignment="1" applyProtection="1">
      <alignment horizontal="center" vertical="center"/>
      <protection hidden="1"/>
    </xf>
    <xf numFmtId="0" fontId="6" fillId="0" borderId="52" xfId="0" applyFont="1" applyFill="1" applyBorder="1" applyAlignment="1" applyProtection="1">
      <alignment horizontal="center" vertical="center"/>
      <protection hidden="1"/>
    </xf>
    <xf numFmtId="0" fontId="6" fillId="0" borderId="53" xfId="0" applyFont="1" applyFill="1" applyBorder="1" applyAlignment="1" applyProtection="1">
      <alignment horizontal="center" vertical="center"/>
      <protection hidden="1"/>
    </xf>
    <xf numFmtId="0" fontId="2" fillId="0" borderId="91" xfId="0" applyFont="1" applyFill="1" applyBorder="1" applyAlignment="1" applyProtection="1">
      <alignment horizontal="left" vertical="top" wrapText="1"/>
      <protection locked="0"/>
    </xf>
    <xf numFmtId="0" fontId="2" fillId="0" borderId="88" xfId="0" applyFont="1" applyFill="1" applyBorder="1" applyAlignment="1" applyProtection="1">
      <alignment horizontal="left" vertical="top" wrapText="1"/>
      <protection locked="0"/>
    </xf>
    <xf numFmtId="0" fontId="2" fillId="0" borderId="106" xfId="0" applyFont="1" applyFill="1" applyBorder="1" applyAlignment="1" applyProtection="1">
      <alignment horizontal="left" vertical="top" wrapText="1"/>
      <protection locked="0"/>
    </xf>
    <xf numFmtId="0" fontId="7" fillId="34" borderId="75" xfId="0" applyFont="1" applyFill="1" applyBorder="1" applyAlignment="1" applyProtection="1">
      <alignment horizontal="center" vertical="center"/>
    </xf>
    <xf numFmtId="0" fontId="3" fillId="0" borderId="43" xfId="0" applyNumberFormat="1" applyFont="1" applyBorder="1" applyAlignment="1">
      <alignment horizontal="center" vertical="center"/>
    </xf>
    <xf numFmtId="0" fontId="3" fillId="0" borderId="74" xfId="0" applyNumberFormat="1" applyFont="1" applyBorder="1" applyAlignment="1">
      <alignment horizontal="center" vertical="center"/>
    </xf>
    <xf numFmtId="0" fontId="3" fillId="0" borderId="122" xfId="0" applyNumberFormat="1" applyFont="1" applyBorder="1" applyAlignment="1">
      <alignment horizontal="center" vertical="center"/>
    </xf>
    <xf numFmtId="0" fontId="0" fillId="0" borderId="72" xfId="0" applyBorder="1" applyAlignment="1" applyProtection="1">
      <alignment vertical="top" wrapText="1"/>
      <protection locked="0"/>
    </xf>
    <xf numFmtId="0" fontId="0" fillId="0" borderId="70" xfId="0" applyBorder="1" applyAlignment="1" applyProtection="1">
      <alignment vertical="top" wrapText="1"/>
      <protection locked="0"/>
    </xf>
    <xf numFmtId="0" fontId="0" fillId="0" borderId="113"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100" xfId="0" applyBorder="1" applyAlignment="1" applyProtection="1">
      <alignment vertical="top" wrapText="1"/>
      <protection locked="0"/>
    </xf>
    <xf numFmtId="0" fontId="0" fillId="0" borderId="7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102" xfId="0" applyBorder="1" applyAlignment="1" applyProtection="1">
      <alignment vertical="top" wrapText="1"/>
      <protection locked="0"/>
    </xf>
    <xf numFmtId="0" fontId="3" fillId="0" borderId="62" xfId="0" applyFont="1" applyBorder="1" applyAlignment="1" applyProtection="1">
      <alignment horizontal="left" vertical="center"/>
      <protection locked="0"/>
    </xf>
    <xf numFmtId="0" fontId="2" fillId="0" borderId="72" xfId="0" applyFont="1" applyFill="1" applyBorder="1" applyAlignment="1" applyProtection="1">
      <alignment horizontal="left" vertical="top" wrapText="1"/>
      <protection locked="0"/>
    </xf>
    <xf numFmtId="0" fontId="2" fillId="0" borderId="70" xfId="0" applyFont="1" applyFill="1" applyBorder="1" applyAlignment="1" applyProtection="1">
      <alignment horizontal="left" vertical="top" wrapText="1"/>
      <protection locked="0"/>
    </xf>
    <xf numFmtId="0" fontId="2" fillId="0" borderId="113" xfId="0" applyFont="1" applyFill="1" applyBorder="1" applyAlignment="1" applyProtection="1">
      <alignment horizontal="left" vertical="top" wrapText="1"/>
      <protection locked="0"/>
    </xf>
    <xf numFmtId="0" fontId="0" fillId="0" borderId="72" xfId="0" applyBorder="1" applyAlignment="1">
      <alignment vertical="top" wrapText="1"/>
    </xf>
    <xf numFmtId="0" fontId="0" fillId="0" borderId="70" xfId="0" applyBorder="1" applyAlignment="1">
      <alignment vertical="top" wrapText="1"/>
    </xf>
    <xf numFmtId="0" fontId="0" fillId="0" borderId="113" xfId="0" applyBorder="1" applyAlignment="1">
      <alignment vertical="top" wrapText="1"/>
    </xf>
    <xf numFmtId="0" fontId="0" fillId="0" borderId="26" xfId="0" applyBorder="1" applyAlignment="1">
      <alignment vertical="top" wrapText="1"/>
    </xf>
    <xf numFmtId="0" fontId="0" fillId="0" borderId="0" xfId="0" applyBorder="1" applyAlignment="1">
      <alignment vertical="top" wrapText="1"/>
    </xf>
    <xf numFmtId="0" fontId="0" fillId="0" borderId="100" xfId="0" applyBorder="1" applyAlignment="1">
      <alignment vertical="top" wrapText="1"/>
    </xf>
    <xf numFmtId="0" fontId="0" fillId="0" borderId="78" xfId="0" applyBorder="1" applyAlignment="1">
      <alignment vertical="top" wrapText="1"/>
    </xf>
    <xf numFmtId="0" fontId="0" fillId="0" borderId="29" xfId="0" applyBorder="1" applyAlignment="1">
      <alignment vertical="top" wrapText="1"/>
    </xf>
    <xf numFmtId="0" fontId="0" fillId="0" borderId="102" xfId="0" applyBorder="1" applyAlignment="1">
      <alignment vertical="top" wrapText="1"/>
    </xf>
    <xf numFmtId="0" fontId="10" fillId="0" borderId="28" xfId="0" applyFont="1" applyFill="1" applyBorder="1" applyAlignment="1" applyProtection="1">
      <alignment vertical="top" wrapText="1"/>
    </xf>
    <xf numFmtId="0" fontId="5" fillId="33" borderId="30" xfId="0" applyFont="1" applyFill="1" applyBorder="1" applyAlignment="1" applyProtection="1"/>
    <xf numFmtId="0" fontId="5" fillId="33" borderId="52" xfId="0" applyFont="1" applyFill="1" applyBorder="1" applyAlignment="1" applyProtection="1"/>
    <xf numFmtId="0" fontId="5" fillId="33" borderId="53" xfId="0" applyFont="1" applyFill="1" applyBorder="1" applyAlignment="1" applyProtection="1"/>
    <xf numFmtId="0" fontId="0" fillId="0" borderId="121" xfId="0" applyFont="1" applyBorder="1" applyAlignment="1" applyProtection="1">
      <alignment horizontal="left" vertical="top" wrapText="1"/>
      <protection locked="0"/>
    </xf>
    <xf numFmtId="0" fontId="0" fillId="0" borderId="70" xfId="0" applyFont="1" applyBorder="1" applyAlignment="1" applyProtection="1">
      <alignment horizontal="left" vertical="top" wrapText="1"/>
      <protection locked="0"/>
    </xf>
    <xf numFmtId="0" fontId="0" fillId="0" borderId="113" xfId="0" applyFont="1" applyBorder="1" applyAlignment="1" applyProtection="1">
      <alignment horizontal="left" vertical="top" wrapText="1"/>
      <protection locked="0"/>
    </xf>
    <xf numFmtId="0" fontId="5" fillId="33" borderId="30" xfId="0" applyFont="1" applyFill="1" applyBorder="1" applyAlignment="1" applyProtection="1">
      <alignment wrapText="1"/>
    </xf>
    <xf numFmtId="0" fontId="5" fillId="33" borderId="52" xfId="0" applyFont="1" applyFill="1" applyBorder="1" applyAlignment="1" applyProtection="1">
      <alignment wrapText="1"/>
    </xf>
    <xf numFmtId="0" fontId="5" fillId="33" borderId="53" xfId="0" applyFont="1" applyFill="1" applyBorder="1" applyAlignment="1" applyProtection="1">
      <alignment wrapText="1"/>
    </xf>
    <xf numFmtId="0" fontId="5" fillId="33" borderId="30" xfId="0" applyFont="1" applyFill="1" applyBorder="1" applyAlignment="1" applyProtection="1">
      <alignment vertical="top" wrapText="1"/>
    </xf>
    <xf numFmtId="0" fontId="5" fillId="33" borderId="52" xfId="0" applyFont="1" applyFill="1" applyBorder="1" applyAlignment="1" applyProtection="1">
      <alignment vertical="top" wrapText="1"/>
    </xf>
    <xf numFmtId="0" fontId="5" fillId="33" borderId="53" xfId="0" applyFont="1" applyFill="1" applyBorder="1" applyAlignment="1" applyProtection="1">
      <alignment vertical="top" wrapText="1"/>
    </xf>
    <xf numFmtId="0" fontId="8" fillId="0" borderId="97" xfId="0" applyFont="1" applyBorder="1" applyAlignment="1" applyProtection="1">
      <protection locked="0"/>
    </xf>
    <xf numFmtId="0" fontId="8" fillId="0" borderId="82" xfId="0" applyFont="1" applyBorder="1" applyAlignment="1" applyProtection="1">
      <protection locked="0"/>
    </xf>
    <xf numFmtId="0" fontId="8" fillId="0" borderId="98" xfId="0" applyFont="1" applyBorder="1" applyAlignment="1" applyProtection="1">
      <protection locked="0"/>
    </xf>
    <xf numFmtId="0" fontId="8" fillId="0" borderId="101" xfId="0" applyFont="1" applyBorder="1" applyAlignment="1" applyProtection="1">
      <protection locked="0"/>
    </xf>
    <xf numFmtId="0" fontId="8" fillId="0" borderId="29" xfId="0" applyFont="1" applyBorder="1" applyAlignment="1" applyProtection="1">
      <protection locked="0"/>
    </xf>
    <xf numFmtId="0" fontId="8" fillId="0" borderId="102" xfId="0" applyFont="1" applyBorder="1" applyAlignment="1" applyProtection="1">
      <protection locked="0"/>
    </xf>
    <xf numFmtId="0" fontId="0" fillId="0" borderId="117" xfId="0" applyFont="1" applyFill="1" applyBorder="1" applyAlignment="1" applyProtection="1">
      <alignment wrapText="1"/>
    </xf>
    <xf numFmtId="0" fontId="0" fillId="0" borderId="74" xfId="0" applyFont="1" applyFill="1" applyBorder="1" applyAlignment="1" applyProtection="1">
      <alignment wrapText="1"/>
    </xf>
    <xf numFmtId="0" fontId="0" fillId="0" borderId="122" xfId="0" applyFont="1" applyFill="1" applyBorder="1" applyAlignment="1" applyProtection="1">
      <alignment wrapText="1"/>
    </xf>
    <xf numFmtId="0" fontId="5" fillId="0" borderId="0" xfId="0" applyFont="1" applyBorder="1" applyAlignment="1" applyProtection="1">
      <alignment vertical="top" wrapText="1"/>
    </xf>
    <xf numFmtId="0" fontId="0" fillId="0" borderId="0" xfId="0" applyBorder="1" applyAlignment="1" applyProtection="1">
      <alignment vertical="top" wrapText="1"/>
    </xf>
    <xf numFmtId="0" fontId="5" fillId="33" borderId="117" xfId="0" applyFont="1" applyFill="1" applyBorder="1" applyAlignment="1" applyProtection="1">
      <alignment horizontal="center"/>
    </xf>
    <xf numFmtId="0" fontId="5" fillId="33" borderId="74" xfId="0" applyFont="1" applyFill="1" applyBorder="1" applyAlignment="1" applyProtection="1">
      <alignment horizontal="center"/>
    </xf>
    <xf numFmtId="0" fontId="5" fillId="33" borderId="75" xfId="0" applyFont="1" applyFill="1" applyBorder="1" applyAlignment="1" applyProtection="1">
      <alignment horizontal="center"/>
    </xf>
    <xf numFmtId="0" fontId="5" fillId="33" borderId="43" xfId="0" applyFont="1" applyFill="1" applyBorder="1" applyAlignment="1" applyProtection="1">
      <alignment horizontal="center"/>
    </xf>
    <xf numFmtId="0" fontId="0" fillId="0" borderId="33" xfId="0" applyFont="1" applyBorder="1" applyAlignment="1" applyProtection="1">
      <alignment horizontal="left" vertical="top" wrapText="1"/>
      <protection locked="0"/>
    </xf>
    <xf numFmtId="0" fontId="0" fillId="0" borderId="65" xfId="0" applyFont="1" applyBorder="1" applyAlignment="1" applyProtection="1">
      <alignment horizontal="left" vertical="top" wrapText="1"/>
      <protection locked="0"/>
    </xf>
    <xf numFmtId="0" fontId="0" fillId="0" borderId="66" xfId="0" applyFont="1" applyBorder="1" applyAlignment="1" applyProtection="1">
      <alignment horizontal="left" vertical="top" wrapText="1"/>
      <protection locked="0"/>
    </xf>
    <xf numFmtId="0" fontId="0" fillId="0" borderId="34" xfId="0" applyBorder="1" applyAlignment="1" applyProtection="1">
      <alignment wrapText="1"/>
      <protection locked="0"/>
    </xf>
    <xf numFmtId="0" fontId="0" fillId="0" borderId="65" xfId="0" applyBorder="1" applyAlignment="1" applyProtection="1">
      <alignment wrapText="1"/>
      <protection locked="0"/>
    </xf>
    <xf numFmtId="0" fontId="0" fillId="0" borderId="66" xfId="0" applyBorder="1" applyAlignment="1" applyProtection="1">
      <alignment wrapText="1"/>
      <protection locked="0"/>
    </xf>
    <xf numFmtId="0" fontId="0" fillId="0" borderId="34" xfId="0" applyBorder="1" applyAlignment="1" applyProtection="1">
      <alignment horizontal="left" vertical="top" wrapText="1"/>
      <protection locked="0"/>
    </xf>
    <xf numFmtId="0" fontId="0" fillId="0" borderId="65" xfId="0" applyBorder="1" applyAlignment="1" applyProtection="1">
      <alignment horizontal="left" vertical="top" wrapText="1"/>
      <protection locked="0"/>
    </xf>
    <xf numFmtId="0" fontId="0" fillId="0" borderId="66" xfId="0" applyBorder="1" applyAlignment="1" applyProtection="1">
      <alignment horizontal="left" vertical="top" wrapText="1"/>
      <protection locked="0"/>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ustomBuiltin="1"/>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H81"/>
  <sheetViews>
    <sheetView showGridLines="0" tabSelected="1" topLeftCell="A10" zoomScale="120" zoomScaleNormal="120" workbookViewId="0">
      <selection activeCell="A16" sqref="A16:X22"/>
    </sheetView>
  </sheetViews>
  <sheetFormatPr defaultColWidth="9.109375" defaultRowHeight="11.25" customHeight="1" x14ac:dyDescent="0.2"/>
  <cols>
    <col min="1" max="24" width="3.6640625" style="1" customWidth="1"/>
    <col min="25" max="25" width="4.109375" style="1" customWidth="1"/>
    <col min="26" max="26" width="2.33203125" style="1" customWidth="1"/>
    <col min="27" max="27" width="3.6640625" style="1" hidden="1" customWidth="1"/>
    <col min="28" max="28" width="4.33203125" style="1" hidden="1" customWidth="1"/>
    <col min="29" max="39" width="3.6640625" style="1" hidden="1" customWidth="1"/>
    <col min="40" max="43" width="9.109375" style="1" hidden="1" customWidth="1"/>
    <col min="44" max="44" width="15.44140625" style="1" hidden="1" customWidth="1"/>
    <col min="45" max="45" width="10.88671875" style="1" hidden="1" customWidth="1"/>
    <col min="46" max="46" width="9.109375" style="1" hidden="1" customWidth="1"/>
    <col min="47" max="47" width="16.33203125" style="1" hidden="1" customWidth="1"/>
    <col min="48" max="53" width="9.109375" style="1" hidden="1" customWidth="1"/>
    <col min="54" max="54" width="34.6640625" style="1" hidden="1" customWidth="1"/>
    <col min="55" max="57" width="9.109375" style="1" hidden="1" customWidth="1"/>
    <col min="58" max="59" width="35.33203125" style="1" hidden="1" customWidth="1"/>
    <col min="60" max="60" width="23.6640625" style="1" hidden="1" customWidth="1"/>
    <col min="61" max="16384" width="9.109375" style="1"/>
  </cols>
  <sheetData>
    <row r="1" spans="1:60" ht="11.25" customHeight="1" x14ac:dyDescent="0.2">
      <c r="A1" s="151" t="s">
        <v>0</v>
      </c>
      <c r="B1" s="151"/>
      <c r="C1" s="151"/>
      <c r="D1" s="151"/>
      <c r="E1" s="151"/>
      <c r="F1" s="151"/>
      <c r="G1" s="151"/>
      <c r="H1" s="151"/>
      <c r="I1" s="151"/>
      <c r="J1" s="151"/>
      <c r="K1" s="151"/>
      <c r="L1" s="151"/>
      <c r="M1" s="151"/>
      <c r="N1" s="151"/>
      <c r="O1" s="151"/>
      <c r="P1" s="151"/>
      <c r="Q1" s="151"/>
      <c r="R1" s="151"/>
      <c r="S1" s="151"/>
      <c r="T1" s="151"/>
      <c r="U1" s="151"/>
      <c r="V1" s="151"/>
      <c r="W1" s="151"/>
      <c r="X1" s="151"/>
      <c r="AP1" s="3" t="s">
        <v>1</v>
      </c>
      <c r="AQ1" s="4" t="s">
        <v>2</v>
      </c>
      <c r="AR1" s="5" t="s">
        <v>3</v>
      </c>
      <c r="AS1" s="3" t="s">
        <v>4</v>
      </c>
      <c r="AT1" s="3" t="s">
        <v>5</v>
      </c>
      <c r="AU1" s="3" t="s">
        <v>6</v>
      </c>
      <c r="BB1" s="6" t="s">
        <v>7</v>
      </c>
      <c r="BC1" s="7" t="s">
        <v>8</v>
      </c>
      <c r="BF1" s="8" t="s">
        <v>9</v>
      </c>
    </row>
    <row r="2" spans="1:60" ht="11.25" customHeight="1" x14ac:dyDescent="0.2">
      <c r="A2" s="152" t="s">
        <v>10</v>
      </c>
      <c r="B2" s="152"/>
      <c r="C2" s="152"/>
      <c r="D2" s="152"/>
      <c r="E2" s="152"/>
      <c r="F2" s="152"/>
      <c r="G2" s="152"/>
      <c r="H2" s="152"/>
      <c r="I2" s="152"/>
      <c r="J2" s="152"/>
      <c r="K2" s="152"/>
      <c r="L2" s="152"/>
      <c r="M2" s="152"/>
      <c r="N2" s="152"/>
      <c r="O2" s="152"/>
      <c r="P2" s="152"/>
      <c r="Q2" s="152"/>
      <c r="R2" s="152"/>
      <c r="S2" s="152"/>
      <c r="T2" s="152"/>
      <c r="U2" s="152"/>
      <c r="V2" s="152"/>
      <c r="W2" s="152"/>
      <c r="X2" s="152"/>
      <c r="AP2" s="3"/>
      <c r="AQ2" s="9"/>
      <c r="AR2" s="5"/>
      <c r="AS2" s="3"/>
      <c r="AT2" s="10" t="s">
        <v>11</v>
      </c>
      <c r="AU2" s="11"/>
      <c r="BG2" s="136" t="s">
        <v>402</v>
      </c>
    </row>
    <row r="3" spans="1:60" ht="12" customHeight="1" thickBot="1" x14ac:dyDescent="0.25">
      <c r="A3" s="14" t="s">
        <v>394</v>
      </c>
      <c r="T3" s="153" t="s">
        <v>13</v>
      </c>
      <c r="U3" s="153"/>
      <c r="V3" s="153"/>
      <c r="W3" s="153"/>
      <c r="X3" s="153"/>
      <c r="AP3" s="15" t="s">
        <v>14</v>
      </c>
      <c r="AQ3" s="16" t="s">
        <v>15</v>
      </c>
      <c r="AR3" s="17" t="s">
        <v>16</v>
      </c>
      <c r="AS3" s="11" t="s">
        <v>17</v>
      </c>
      <c r="AT3" s="10" t="s">
        <v>18</v>
      </c>
      <c r="AU3" s="11" t="s">
        <v>19</v>
      </c>
      <c r="BB3" s="115" t="s">
        <v>437</v>
      </c>
      <c r="BC3" s="13" t="s">
        <v>12</v>
      </c>
      <c r="BF3" s="127" t="s">
        <v>421</v>
      </c>
      <c r="BG3" s="125" t="s">
        <v>403</v>
      </c>
    </row>
    <row r="4" spans="1:60" ht="16.5" customHeight="1" thickBot="1" x14ac:dyDescent="0.25">
      <c r="A4" s="154" t="s">
        <v>21</v>
      </c>
      <c r="B4" s="155"/>
      <c r="C4" s="155"/>
      <c r="D4" s="155"/>
      <c r="E4" s="155"/>
      <c r="F4" s="155"/>
      <c r="G4" s="156" t="s">
        <v>22</v>
      </c>
      <c r="H4" s="156"/>
      <c r="I4" s="117"/>
      <c r="J4" s="117"/>
      <c r="K4" s="117"/>
      <c r="L4" s="117"/>
      <c r="M4" s="117"/>
      <c r="N4" s="117"/>
      <c r="O4" s="117"/>
      <c r="P4" s="117"/>
      <c r="Q4" s="117"/>
      <c r="R4" s="118"/>
      <c r="S4" s="157" t="s">
        <v>23</v>
      </c>
      <c r="T4" s="158"/>
      <c r="U4" s="159">
        <f ca="1">NOW()</f>
        <v>43112.3998587963</v>
      </c>
      <c r="V4" s="160"/>
      <c r="W4" s="160"/>
      <c r="X4" s="161"/>
      <c r="AP4" s="15" t="s">
        <v>24</v>
      </c>
      <c r="AQ4" s="16" t="s">
        <v>25</v>
      </c>
      <c r="AR4" s="17" t="s">
        <v>26</v>
      </c>
      <c r="AS4" s="11" t="s">
        <v>27</v>
      </c>
      <c r="AT4" s="10" t="s">
        <v>28</v>
      </c>
      <c r="AU4" s="11" t="s">
        <v>29</v>
      </c>
      <c r="BB4" s="114" t="s">
        <v>436</v>
      </c>
      <c r="BC4" s="13" t="s">
        <v>20</v>
      </c>
      <c r="BF4" s="127" t="s">
        <v>422</v>
      </c>
      <c r="BG4" s="126" t="s">
        <v>404</v>
      </c>
    </row>
    <row r="5" spans="1:60" s="18" customFormat="1" ht="11.4" customHeight="1" x14ac:dyDescent="0.2">
      <c r="A5" s="146" t="s">
        <v>1</v>
      </c>
      <c r="B5" s="147"/>
      <c r="C5" s="147"/>
      <c r="D5" s="148"/>
      <c r="E5" s="149" t="s">
        <v>31</v>
      </c>
      <c r="F5" s="148"/>
      <c r="G5" s="149" t="s">
        <v>32</v>
      </c>
      <c r="H5" s="147"/>
      <c r="I5" s="147"/>
      <c r="J5" s="147"/>
      <c r="K5" s="148"/>
      <c r="L5" s="149" t="s">
        <v>33</v>
      </c>
      <c r="M5" s="147"/>
      <c r="N5" s="148"/>
      <c r="O5" s="149" t="s">
        <v>34</v>
      </c>
      <c r="P5" s="147"/>
      <c r="Q5" s="147"/>
      <c r="R5" s="147"/>
      <c r="S5" s="148"/>
      <c r="T5" s="162" t="s">
        <v>35</v>
      </c>
      <c r="U5" s="163"/>
      <c r="V5" s="163"/>
      <c r="W5" s="163"/>
      <c r="X5" s="164"/>
      <c r="AP5" s="15" t="s">
        <v>36</v>
      </c>
      <c r="AQ5" s="16" t="s">
        <v>37</v>
      </c>
      <c r="AR5" s="17" t="s">
        <v>38</v>
      </c>
      <c r="AS5" s="11" t="s">
        <v>39</v>
      </c>
      <c r="AT5" s="10" t="s">
        <v>40</v>
      </c>
      <c r="AU5" s="19" t="s">
        <v>41</v>
      </c>
      <c r="BB5" s="134" t="s">
        <v>392</v>
      </c>
      <c r="BC5" s="13" t="s">
        <v>30</v>
      </c>
      <c r="BF5" s="112" t="s">
        <v>423</v>
      </c>
      <c r="BG5" s="124" t="s">
        <v>417</v>
      </c>
      <c r="BH5" s="1"/>
    </row>
    <row r="6" spans="1:60" s="18" customFormat="1" ht="14.1" customHeight="1" thickBot="1" x14ac:dyDescent="0.25">
      <c r="A6" s="140" t="s">
        <v>24</v>
      </c>
      <c r="B6" s="141"/>
      <c r="C6" s="141"/>
      <c r="D6" s="142"/>
      <c r="E6" s="143"/>
      <c r="F6" s="142"/>
      <c r="G6" s="143"/>
      <c r="H6" s="141"/>
      <c r="I6" s="141"/>
      <c r="J6" s="141"/>
      <c r="K6" s="142"/>
      <c r="L6" s="143"/>
      <c r="M6" s="141"/>
      <c r="N6" s="142"/>
      <c r="O6" s="143"/>
      <c r="P6" s="141"/>
      <c r="Q6" s="141"/>
      <c r="R6" s="141"/>
      <c r="S6" s="142"/>
      <c r="T6" s="143"/>
      <c r="U6" s="141"/>
      <c r="V6" s="144"/>
      <c r="W6" s="141"/>
      <c r="X6" s="145"/>
      <c r="AP6" s="15" t="s">
        <v>42</v>
      </c>
      <c r="AQ6" s="16" t="s">
        <v>43</v>
      </c>
      <c r="AR6" s="17" t="s">
        <v>44</v>
      </c>
      <c r="AS6" s="11" t="s">
        <v>45</v>
      </c>
      <c r="AT6" s="11" t="s">
        <v>46</v>
      </c>
      <c r="BC6" s="19"/>
      <c r="BF6" s="112" t="s">
        <v>441</v>
      </c>
      <c r="BG6" s="126" t="s">
        <v>406</v>
      </c>
    </row>
    <row r="7" spans="1:60" s="18" customFormat="1" ht="11.25" customHeight="1" x14ac:dyDescent="0.2">
      <c r="A7" s="146" t="s">
        <v>2</v>
      </c>
      <c r="B7" s="147"/>
      <c r="C7" s="148"/>
      <c r="D7" s="149" t="s">
        <v>47</v>
      </c>
      <c r="E7" s="147"/>
      <c r="F7" s="147"/>
      <c r="G7" s="148"/>
      <c r="H7" s="147" t="s">
        <v>48</v>
      </c>
      <c r="I7" s="148"/>
      <c r="J7" s="149" t="s">
        <v>49</v>
      </c>
      <c r="K7" s="148"/>
      <c r="L7" s="149" t="s">
        <v>50</v>
      </c>
      <c r="M7" s="147"/>
      <c r="N7" s="147"/>
      <c r="O7" s="147"/>
      <c r="P7" s="147"/>
      <c r="Q7" s="147"/>
      <c r="R7" s="147"/>
      <c r="S7" s="147"/>
      <c r="T7" s="147"/>
      <c r="U7" s="147"/>
      <c r="V7" s="147"/>
      <c r="W7" s="147"/>
      <c r="X7" s="150"/>
      <c r="Y7" s="20"/>
      <c r="AP7" s="15" t="s">
        <v>51</v>
      </c>
      <c r="AQ7" s="16" t="s">
        <v>52</v>
      </c>
      <c r="AR7" s="1"/>
      <c r="AS7" s="11" t="s">
        <v>53</v>
      </c>
      <c r="AT7" s="11" t="s">
        <v>54</v>
      </c>
      <c r="AX7" s="21"/>
      <c r="AY7" s="22"/>
      <c r="AZ7" s="22"/>
      <c r="BA7" s="22"/>
      <c r="BB7" s="12"/>
      <c r="BC7" s="23"/>
      <c r="BD7" s="22"/>
      <c r="BE7" s="22"/>
      <c r="BF7" s="112" t="s">
        <v>424</v>
      </c>
      <c r="BG7" s="126" t="s">
        <v>407</v>
      </c>
    </row>
    <row r="8" spans="1:60" s="18" customFormat="1" ht="14.1" customHeight="1" thickBot="1" x14ac:dyDescent="0.25">
      <c r="A8" s="165" t="s">
        <v>141</v>
      </c>
      <c r="B8" s="166"/>
      <c r="C8" s="167"/>
      <c r="D8" s="168"/>
      <c r="E8" s="166"/>
      <c r="F8" s="166"/>
      <c r="G8" s="167"/>
      <c r="H8" s="169"/>
      <c r="I8" s="170"/>
      <c r="J8" s="171"/>
      <c r="K8" s="170"/>
      <c r="L8" s="172" t="s">
        <v>443</v>
      </c>
      <c r="M8" s="173"/>
      <c r="N8" s="173"/>
      <c r="O8" s="173"/>
      <c r="P8" s="173"/>
      <c r="Q8" s="173"/>
      <c r="R8" s="173"/>
      <c r="S8" s="173"/>
      <c r="T8" s="173"/>
      <c r="U8" s="173"/>
      <c r="V8" s="173"/>
      <c r="W8" s="173"/>
      <c r="X8" s="174"/>
      <c r="AA8" s="18" t="str">
        <f>IF(ISBLANK(A9),A8,IF(ISBLANK(A10),CONCATENATE(A8,", ",A9),CONCATENATE(A8,", ",A9,", ",A10)))</f>
        <v>SHA</v>
      </c>
      <c r="AF8" s="18">
        <f>IF(ISBLANK(D9),D8,IF(ISBLANK(D10),CONCATENATE(D8,", ",D9),CONCATENATE(D8,", ",D9,", ",D10)))</f>
        <v>0</v>
      </c>
      <c r="AP8" s="15" t="s">
        <v>55</v>
      </c>
      <c r="AQ8" s="16" t="s">
        <v>56</v>
      </c>
      <c r="AR8" s="1"/>
      <c r="AS8" s="11" t="s">
        <v>57</v>
      </c>
      <c r="AT8" s="11" t="s">
        <v>58</v>
      </c>
      <c r="AX8" s="22"/>
      <c r="AY8" s="22"/>
      <c r="AZ8" s="22"/>
      <c r="BA8" s="22"/>
      <c r="BC8" s="23"/>
      <c r="BD8" s="22"/>
      <c r="BE8" s="22"/>
      <c r="BF8" s="127" t="s">
        <v>425</v>
      </c>
      <c r="BG8" s="126" t="s">
        <v>408</v>
      </c>
    </row>
    <row r="9" spans="1:60" s="18" customFormat="1" ht="14.1" customHeight="1" x14ac:dyDescent="0.2">
      <c r="A9" s="175"/>
      <c r="B9" s="176"/>
      <c r="C9" s="177"/>
      <c r="D9" s="178"/>
      <c r="E9" s="176"/>
      <c r="F9" s="176"/>
      <c r="G9" s="177"/>
      <c r="H9" s="179"/>
      <c r="I9" s="180"/>
      <c r="J9" s="181"/>
      <c r="K9" s="180"/>
      <c r="L9" s="149" t="s">
        <v>4</v>
      </c>
      <c r="M9" s="147"/>
      <c r="N9" s="147"/>
      <c r="O9" s="147"/>
      <c r="P9" s="147"/>
      <c r="Q9" s="148"/>
      <c r="R9" s="149" t="s">
        <v>3</v>
      </c>
      <c r="S9" s="147"/>
      <c r="T9" s="147"/>
      <c r="U9" s="147"/>
      <c r="V9" s="147"/>
      <c r="W9" s="147"/>
      <c r="X9" s="150"/>
      <c r="AP9" s="15" t="s">
        <v>59</v>
      </c>
      <c r="AQ9" s="16" t="s">
        <v>60</v>
      </c>
      <c r="AR9" s="1"/>
      <c r="AS9" s="11" t="s">
        <v>61</v>
      </c>
      <c r="AT9" s="11" t="s">
        <v>62</v>
      </c>
      <c r="AY9" s="22"/>
      <c r="BB9" s="24"/>
      <c r="BC9" s="19"/>
      <c r="BF9" s="129" t="s">
        <v>393</v>
      </c>
      <c r="BG9" s="126" t="s">
        <v>409</v>
      </c>
    </row>
    <row r="10" spans="1:60" s="18" customFormat="1" ht="14.1" customHeight="1" thickBot="1" x14ac:dyDescent="0.25">
      <c r="A10" s="182"/>
      <c r="B10" s="183"/>
      <c r="C10" s="184"/>
      <c r="D10" s="185"/>
      <c r="E10" s="183"/>
      <c r="F10" s="183"/>
      <c r="G10" s="184"/>
      <c r="H10" s="186"/>
      <c r="I10" s="187"/>
      <c r="J10" s="188"/>
      <c r="K10" s="187"/>
      <c r="L10" s="172" t="s">
        <v>92</v>
      </c>
      <c r="M10" s="173"/>
      <c r="N10" s="173"/>
      <c r="O10" s="173"/>
      <c r="P10" s="173"/>
      <c r="Q10" s="189"/>
      <c r="R10" s="172"/>
      <c r="S10" s="173"/>
      <c r="T10" s="173"/>
      <c r="U10" s="173"/>
      <c r="V10" s="173"/>
      <c r="W10" s="173"/>
      <c r="X10" s="174"/>
      <c r="AP10" s="15" t="s">
        <v>63</v>
      </c>
      <c r="AQ10" s="16" t="s">
        <v>64</v>
      </c>
      <c r="AR10" s="1"/>
      <c r="AS10" s="11" t="s">
        <v>65</v>
      </c>
      <c r="AT10" s="11" t="s">
        <v>66</v>
      </c>
      <c r="AY10" s="22"/>
      <c r="BB10" s="24"/>
      <c r="BC10" s="19" t="e">
        <f>'Project Info'!$BC$3:$BC$6</f>
        <v>#VALUE!</v>
      </c>
      <c r="BF10" s="112" t="s">
        <v>426</v>
      </c>
    </row>
    <row r="11" spans="1:60" s="18" customFormat="1" ht="14.1" customHeight="1" x14ac:dyDescent="0.2">
      <c r="A11" s="146" t="s">
        <v>68</v>
      </c>
      <c r="B11" s="147"/>
      <c r="C11" s="147"/>
      <c r="D11" s="147"/>
      <c r="E11" s="147"/>
      <c r="F11" s="147"/>
      <c r="G11" s="148"/>
      <c r="H11" s="149" t="s">
        <v>69</v>
      </c>
      <c r="I11" s="147"/>
      <c r="J11" s="147"/>
      <c r="K11" s="148"/>
      <c r="L11" s="149" t="s">
        <v>70</v>
      </c>
      <c r="M11" s="147"/>
      <c r="N11" s="147"/>
      <c r="O11" s="147"/>
      <c r="P11" s="147"/>
      <c r="Q11" s="147"/>
      <c r="R11" s="147"/>
      <c r="S11" s="147"/>
      <c r="T11" s="147"/>
      <c r="U11" s="147"/>
      <c r="V11" s="147"/>
      <c r="W11" s="147"/>
      <c r="X11" s="150"/>
      <c r="AP11" s="15" t="s">
        <v>71</v>
      </c>
      <c r="AQ11" s="16" t="s">
        <v>72</v>
      </c>
      <c r="AR11" s="1"/>
      <c r="AS11" s="11" t="s">
        <v>73</v>
      </c>
      <c r="AT11" s="1"/>
      <c r="BF11" s="112" t="s">
        <v>427</v>
      </c>
      <c r="BH11" s="18" t="s">
        <v>22</v>
      </c>
    </row>
    <row r="12" spans="1:60" s="18" customFormat="1" ht="14.1" customHeight="1" thickBot="1" x14ac:dyDescent="0.25">
      <c r="A12" s="190" t="s">
        <v>444</v>
      </c>
      <c r="B12" s="173"/>
      <c r="C12" s="173"/>
      <c r="D12" s="173"/>
      <c r="E12" s="173"/>
      <c r="F12" s="173"/>
      <c r="G12" s="189"/>
      <c r="H12" s="191" t="s">
        <v>445</v>
      </c>
      <c r="I12" s="192"/>
      <c r="J12" s="192"/>
      <c r="K12" s="193"/>
      <c r="L12" s="194" t="s">
        <v>446</v>
      </c>
      <c r="M12" s="195"/>
      <c r="N12" s="195"/>
      <c r="O12" s="195"/>
      <c r="P12" s="195"/>
      <c r="Q12" s="195"/>
      <c r="R12" s="195"/>
      <c r="S12" s="195"/>
      <c r="T12" s="195"/>
      <c r="U12" s="195"/>
      <c r="V12" s="195"/>
      <c r="W12" s="195"/>
      <c r="X12" s="196"/>
      <c r="AP12" s="10">
        <v>10</v>
      </c>
      <c r="AQ12" s="16" t="s">
        <v>75</v>
      </c>
      <c r="AR12" s="1"/>
      <c r="AS12" s="11" t="s">
        <v>76</v>
      </c>
      <c r="AT12" s="1"/>
      <c r="AU12" s="1"/>
      <c r="BF12" s="128" t="s">
        <v>67</v>
      </c>
      <c r="BH12" s="18" t="s">
        <v>77</v>
      </c>
    </row>
    <row r="13" spans="1:60" s="18" customFormat="1" ht="12" customHeight="1" thickBot="1" x14ac:dyDescent="0.25">
      <c r="A13" s="197" t="s">
        <v>78</v>
      </c>
      <c r="B13" s="198"/>
      <c r="C13" s="198"/>
      <c r="D13" s="198"/>
      <c r="E13" s="198"/>
      <c r="F13" s="198"/>
      <c r="G13" s="198"/>
      <c r="H13" s="198"/>
      <c r="I13" s="198"/>
      <c r="J13" s="198"/>
      <c r="K13" s="198"/>
      <c r="L13" s="198"/>
      <c r="M13" s="198"/>
      <c r="N13" s="198"/>
      <c r="O13" s="198"/>
      <c r="P13" s="198"/>
      <c r="Q13" s="198"/>
      <c r="R13" s="198"/>
      <c r="S13" s="198"/>
      <c r="T13" s="198"/>
      <c r="U13" s="198"/>
      <c r="V13" s="198"/>
      <c r="W13" s="198"/>
      <c r="X13" s="199"/>
      <c r="AP13" s="15" t="s">
        <v>79</v>
      </c>
      <c r="AQ13" s="16" t="s">
        <v>80</v>
      </c>
      <c r="AR13" s="1"/>
      <c r="AS13" s="11" t="s">
        <v>81</v>
      </c>
      <c r="AT13" s="1"/>
      <c r="AU13" s="1"/>
      <c r="BF13" s="128" t="s">
        <v>74</v>
      </c>
      <c r="BH13" s="18" t="s">
        <v>82</v>
      </c>
    </row>
    <row r="14" spans="1:60" s="18" customFormat="1" ht="16.5" customHeight="1" thickBot="1" x14ac:dyDescent="0.25">
      <c r="A14" s="200" t="s">
        <v>447</v>
      </c>
      <c r="B14" s="201"/>
      <c r="C14" s="201"/>
      <c r="D14" s="201"/>
      <c r="E14" s="201"/>
      <c r="F14" s="201"/>
      <c r="G14" s="201"/>
      <c r="H14" s="201"/>
      <c r="I14" s="201"/>
      <c r="J14" s="201"/>
      <c r="K14" s="201"/>
      <c r="L14" s="201"/>
      <c r="M14" s="201"/>
      <c r="N14" s="201"/>
      <c r="O14" s="201"/>
      <c r="P14" s="201"/>
      <c r="Q14" s="201"/>
      <c r="R14" s="201"/>
      <c r="S14" s="201"/>
      <c r="T14" s="201"/>
      <c r="U14" s="201"/>
      <c r="V14" s="201"/>
      <c r="W14" s="201"/>
      <c r="X14" s="202"/>
      <c r="AP14" s="15" t="s">
        <v>83</v>
      </c>
      <c r="AQ14" s="16" t="s">
        <v>84</v>
      </c>
      <c r="AR14" s="1"/>
      <c r="AS14" s="11" t="s">
        <v>85</v>
      </c>
      <c r="AT14" s="1"/>
      <c r="AU14" s="1"/>
      <c r="BF14" s="128" t="s">
        <v>428</v>
      </c>
    </row>
    <row r="15" spans="1:60" s="18" customFormat="1" ht="12" customHeight="1" thickBot="1" x14ac:dyDescent="0.25">
      <c r="A15" s="197" t="s">
        <v>86</v>
      </c>
      <c r="B15" s="198"/>
      <c r="C15" s="198"/>
      <c r="D15" s="198"/>
      <c r="E15" s="198"/>
      <c r="F15" s="198"/>
      <c r="G15" s="198"/>
      <c r="H15" s="198"/>
      <c r="I15" s="198"/>
      <c r="J15" s="198"/>
      <c r="K15" s="198"/>
      <c r="L15" s="198"/>
      <c r="M15" s="198"/>
      <c r="N15" s="198"/>
      <c r="O15" s="198"/>
      <c r="P15" s="198"/>
      <c r="Q15" s="198"/>
      <c r="R15" s="198"/>
      <c r="S15" s="198"/>
      <c r="T15" s="198"/>
      <c r="U15" s="198"/>
      <c r="V15" s="198"/>
      <c r="W15" s="198"/>
      <c r="X15" s="199"/>
      <c r="AP15" s="10">
        <v>75</v>
      </c>
      <c r="AQ15" s="16" t="s">
        <v>87</v>
      </c>
      <c r="AR15" s="1"/>
      <c r="AS15" s="11" t="s">
        <v>88</v>
      </c>
      <c r="AT15" s="1"/>
      <c r="AU15" s="1"/>
      <c r="AW15" s="20" t="s">
        <v>89</v>
      </c>
      <c r="AZ15" s="26" t="s">
        <v>90</v>
      </c>
      <c r="BF15" s="128" t="s">
        <v>429</v>
      </c>
      <c r="BH15" s="1"/>
    </row>
    <row r="16" spans="1:60" ht="11.25" customHeight="1" x14ac:dyDescent="0.2">
      <c r="A16" s="203" t="s">
        <v>452</v>
      </c>
      <c r="B16" s="204"/>
      <c r="C16" s="204"/>
      <c r="D16" s="204"/>
      <c r="E16" s="204"/>
      <c r="F16" s="204"/>
      <c r="G16" s="204"/>
      <c r="H16" s="204"/>
      <c r="I16" s="204"/>
      <c r="J16" s="204"/>
      <c r="K16" s="204"/>
      <c r="L16" s="204"/>
      <c r="M16" s="204"/>
      <c r="N16" s="204"/>
      <c r="O16" s="204"/>
      <c r="P16" s="204"/>
      <c r="Q16" s="204"/>
      <c r="R16" s="204"/>
      <c r="S16" s="204"/>
      <c r="T16" s="204"/>
      <c r="U16" s="204"/>
      <c r="V16" s="204"/>
      <c r="W16" s="204"/>
      <c r="X16" s="205"/>
      <c r="AP16" s="16"/>
      <c r="AQ16" s="16" t="s">
        <v>91</v>
      </c>
      <c r="AS16" s="11" t="s">
        <v>92</v>
      </c>
      <c r="AU16" s="18"/>
      <c r="AW16" s="1">
        <f>LEN(A16)</f>
        <v>559</v>
      </c>
      <c r="AZ16" s="1">
        <v>880</v>
      </c>
      <c r="BF16" s="113" t="s">
        <v>430</v>
      </c>
    </row>
    <row r="17" spans="1:59" ht="11.25" customHeight="1" x14ac:dyDescent="0.2">
      <c r="A17" s="206"/>
      <c r="B17" s="207"/>
      <c r="C17" s="207"/>
      <c r="D17" s="207"/>
      <c r="E17" s="207"/>
      <c r="F17" s="207"/>
      <c r="G17" s="207"/>
      <c r="H17" s="207"/>
      <c r="I17" s="207"/>
      <c r="J17" s="207"/>
      <c r="K17" s="207"/>
      <c r="L17" s="207"/>
      <c r="M17" s="207"/>
      <c r="N17" s="207"/>
      <c r="O17" s="207"/>
      <c r="P17" s="207"/>
      <c r="Q17" s="207"/>
      <c r="R17" s="207"/>
      <c r="S17" s="207"/>
      <c r="T17" s="207"/>
      <c r="U17" s="207"/>
      <c r="V17" s="207"/>
      <c r="W17" s="207"/>
      <c r="X17" s="208"/>
      <c r="AQ17" s="16" t="s">
        <v>93</v>
      </c>
      <c r="AS17" s="11" t="s">
        <v>94</v>
      </c>
      <c r="AU17" s="18"/>
      <c r="BF17" s="130" t="s">
        <v>435</v>
      </c>
    </row>
    <row r="18" spans="1:59" ht="11.25" customHeight="1" x14ac:dyDescent="0.2">
      <c r="A18" s="206"/>
      <c r="B18" s="207"/>
      <c r="C18" s="207"/>
      <c r="D18" s="207"/>
      <c r="E18" s="207"/>
      <c r="F18" s="207"/>
      <c r="G18" s="207"/>
      <c r="H18" s="207"/>
      <c r="I18" s="207"/>
      <c r="J18" s="207"/>
      <c r="K18" s="207"/>
      <c r="L18" s="207"/>
      <c r="M18" s="207"/>
      <c r="N18" s="207"/>
      <c r="O18" s="207"/>
      <c r="P18" s="207"/>
      <c r="Q18" s="207"/>
      <c r="R18" s="207"/>
      <c r="S18" s="207"/>
      <c r="T18" s="207"/>
      <c r="U18" s="207"/>
      <c r="V18" s="207"/>
      <c r="W18" s="207"/>
      <c r="X18" s="208"/>
      <c r="AQ18" s="16" t="s">
        <v>95</v>
      </c>
      <c r="AS18" s="11" t="s">
        <v>96</v>
      </c>
      <c r="AU18" s="18"/>
      <c r="BF18" s="130" t="s">
        <v>101</v>
      </c>
      <c r="BG18" s="137" t="s">
        <v>415</v>
      </c>
    </row>
    <row r="19" spans="1:59" ht="11.25" customHeight="1" x14ac:dyDescent="0.2">
      <c r="A19" s="206"/>
      <c r="B19" s="207"/>
      <c r="C19" s="207"/>
      <c r="D19" s="207"/>
      <c r="E19" s="207"/>
      <c r="F19" s="207"/>
      <c r="G19" s="207"/>
      <c r="H19" s="207"/>
      <c r="I19" s="207"/>
      <c r="J19" s="207"/>
      <c r="K19" s="207"/>
      <c r="L19" s="207"/>
      <c r="M19" s="207"/>
      <c r="N19" s="207"/>
      <c r="O19" s="207"/>
      <c r="P19" s="207"/>
      <c r="Q19" s="207"/>
      <c r="R19" s="207"/>
      <c r="S19" s="207"/>
      <c r="T19" s="207"/>
      <c r="U19" s="207"/>
      <c r="V19" s="207"/>
      <c r="W19" s="207"/>
      <c r="X19" s="208"/>
      <c r="AQ19" s="16" t="s">
        <v>97</v>
      </c>
      <c r="AS19" s="11" t="s">
        <v>98</v>
      </c>
      <c r="AU19" s="18"/>
      <c r="BF19" s="131" t="s">
        <v>418</v>
      </c>
      <c r="BG19" s="125" t="s">
        <v>416</v>
      </c>
    </row>
    <row r="20" spans="1:59" ht="11.25" customHeight="1" x14ac:dyDescent="0.2">
      <c r="A20" s="206"/>
      <c r="B20" s="207"/>
      <c r="C20" s="207"/>
      <c r="D20" s="207"/>
      <c r="E20" s="207"/>
      <c r="F20" s="207"/>
      <c r="G20" s="207"/>
      <c r="H20" s="207"/>
      <c r="I20" s="207"/>
      <c r="J20" s="207"/>
      <c r="K20" s="207"/>
      <c r="L20" s="207"/>
      <c r="M20" s="207"/>
      <c r="N20" s="207"/>
      <c r="O20" s="207"/>
      <c r="P20" s="207"/>
      <c r="Q20" s="207"/>
      <c r="R20" s="207"/>
      <c r="S20" s="207"/>
      <c r="T20" s="207"/>
      <c r="U20" s="207"/>
      <c r="V20" s="207"/>
      <c r="W20" s="207"/>
      <c r="X20" s="208"/>
      <c r="AQ20" s="16" t="s">
        <v>99</v>
      </c>
      <c r="AS20" s="11" t="s">
        <v>100</v>
      </c>
      <c r="AU20" s="18"/>
      <c r="BF20" s="131" t="s">
        <v>438</v>
      </c>
      <c r="BG20" s="125" t="s">
        <v>405</v>
      </c>
    </row>
    <row r="21" spans="1:59" ht="11.25" customHeight="1" x14ac:dyDescent="0.2">
      <c r="A21" s="206"/>
      <c r="B21" s="207"/>
      <c r="C21" s="207"/>
      <c r="D21" s="207"/>
      <c r="E21" s="207"/>
      <c r="F21" s="207"/>
      <c r="G21" s="207"/>
      <c r="H21" s="207"/>
      <c r="I21" s="207"/>
      <c r="J21" s="207"/>
      <c r="K21" s="207"/>
      <c r="L21" s="207"/>
      <c r="M21" s="207"/>
      <c r="N21" s="207"/>
      <c r="O21" s="207"/>
      <c r="P21" s="207"/>
      <c r="Q21" s="207"/>
      <c r="R21" s="207"/>
      <c r="S21" s="207"/>
      <c r="T21" s="207"/>
      <c r="U21" s="207"/>
      <c r="V21" s="207"/>
      <c r="W21" s="207"/>
      <c r="X21" s="208"/>
      <c r="AQ21" s="16" t="s">
        <v>102</v>
      </c>
      <c r="AS21" s="11" t="s">
        <v>103</v>
      </c>
      <c r="AU21" s="18"/>
      <c r="BF21" s="131" t="s">
        <v>420</v>
      </c>
      <c r="BG21" s="125" t="s">
        <v>406</v>
      </c>
    </row>
    <row r="22" spans="1:59" ht="12" customHeight="1" thickBot="1" x14ac:dyDescent="0.25">
      <c r="A22" s="206"/>
      <c r="B22" s="207"/>
      <c r="C22" s="207"/>
      <c r="D22" s="207"/>
      <c r="E22" s="207"/>
      <c r="F22" s="207"/>
      <c r="G22" s="207"/>
      <c r="H22" s="207"/>
      <c r="I22" s="207"/>
      <c r="J22" s="207"/>
      <c r="K22" s="207"/>
      <c r="L22" s="207"/>
      <c r="M22" s="207"/>
      <c r="N22" s="207"/>
      <c r="O22" s="207"/>
      <c r="P22" s="207"/>
      <c r="Q22" s="207"/>
      <c r="R22" s="207"/>
      <c r="S22" s="207"/>
      <c r="T22" s="207"/>
      <c r="U22" s="207"/>
      <c r="V22" s="207"/>
      <c r="W22" s="207"/>
      <c r="X22" s="208"/>
      <c r="AQ22" s="16" t="s">
        <v>104</v>
      </c>
      <c r="AU22" s="18"/>
      <c r="BF22" s="135" t="s">
        <v>419</v>
      </c>
      <c r="BG22" s="125" t="s">
        <v>407</v>
      </c>
    </row>
    <row r="23" spans="1:59" ht="11.25" customHeight="1" x14ac:dyDescent="0.2">
      <c r="A23" s="209" t="s">
        <v>105</v>
      </c>
      <c r="B23" s="210"/>
      <c r="C23" s="210"/>
      <c r="D23" s="211"/>
      <c r="E23" s="149" t="s">
        <v>106</v>
      </c>
      <c r="F23" s="147"/>
      <c r="G23" s="147"/>
      <c r="H23" s="147"/>
      <c r="I23" s="147"/>
      <c r="J23" s="147"/>
      <c r="K23" s="147"/>
      <c r="L23" s="147"/>
      <c r="M23" s="147"/>
      <c r="N23" s="147"/>
      <c r="O23" s="147"/>
      <c r="P23" s="147"/>
      <c r="Q23" s="147"/>
      <c r="R23" s="147"/>
      <c r="S23" s="147"/>
      <c r="T23" s="147"/>
      <c r="U23" s="147"/>
      <c r="V23" s="147"/>
      <c r="W23" s="147"/>
      <c r="X23" s="150"/>
      <c r="AQ23" s="16" t="s">
        <v>107</v>
      </c>
      <c r="AU23" s="18"/>
      <c r="BF23" s="131" t="s">
        <v>439</v>
      </c>
      <c r="BG23" s="125" t="s">
        <v>409</v>
      </c>
    </row>
    <row r="24" spans="1:59" ht="12" customHeight="1" x14ac:dyDescent="0.2">
      <c r="A24" s="212" t="s">
        <v>108</v>
      </c>
      <c r="B24" s="213"/>
      <c r="C24" s="213"/>
      <c r="D24" s="214"/>
      <c r="E24" s="215" t="s">
        <v>443</v>
      </c>
      <c r="F24" s="216"/>
      <c r="G24" s="216"/>
      <c r="H24" s="216"/>
      <c r="I24" s="216"/>
      <c r="J24" s="216"/>
      <c r="K24" s="216"/>
      <c r="L24" s="216"/>
      <c r="M24" s="216"/>
      <c r="N24" s="216"/>
      <c r="O24" s="216"/>
      <c r="P24" s="216"/>
      <c r="Q24" s="216"/>
      <c r="R24" s="216"/>
      <c r="S24" s="216"/>
      <c r="T24" s="216"/>
      <c r="U24" s="216"/>
      <c r="V24" s="216"/>
      <c r="W24" s="216"/>
      <c r="X24" s="217"/>
      <c r="AQ24" s="16" t="s">
        <v>109</v>
      </c>
      <c r="AU24" s="18"/>
      <c r="BF24" s="131" t="s">
        <v>440</v>
      </c>
    </row>
    <row r="25" spans="1:59" ht="12" customHeight="1" x14ac:dyDescent="0.2">
      <c r="A25" s="212" t="s">
        <v>110</v>
      </c>
      <c r="B25" s="213"/>
      <c r="C25" s="213"/>
      <c r="D25" s="214"/>
      <c r="E25" s="215" t="s">
        <v>443</v>
      </c>
      <c r="F25" s="216"/>
      <c r="G25" s="216"/>
      <c r="H25" s="216"/>
      <c r="I25" s="216"/>
      <c r="J25" s="216"/>
      <c r="K25" s="216"/>
      <c r="L25" s="216"/>
      <c r="M25" s="216"/>
      <c r="N25" s="216"/>
      <c r="O25" s="216"/>
      <c r="P25" s="216"/>
      <c r="Q25" s="216"/>
      <c r="R25" s="216"/>
      <c r="S25" s="216"/>
      <c r="T25" s="216"/>
      <c r="U25" s="216"/>
      <c r="V25" s="216"/>
      <c r="W25" s="216"/>
      <c r="X25" s="217"/>
      <c r="AQ25" s="16" t="s">
        <v>111</v>
      </c>
      <c r="AS25" s="11"/>
      <c r="BF25" s="25" t="s">
        <v>434</v>
      </c>
      <c r="BG25" s="138" t="s">
        <v>410</v>
      </c>
    </row>
    <row r="26" spans="1:59" s="18" customFormat="1" ht="12" customHeight="1" x14ac:dyDescent="0.2">
      <c r="A26" s="212" t="s">
        <v>112</v>
      </c>
      <c r="B26" s="213"/>
      <c r="C26" s="213"/>
      <c r="D26" s="214"/>
      <c r="E26" s="215" t="s">
        <v>443</v>
      </c>
      <c r="F26" s="216"/>
      <c r="G26" s="216"/>
      <c r="H26" s="216"/>
      <c r="I26" s="216"/>
      <c r="J26" s="216"/>
      <c r="K26" s="216"/>
      <c r="L26" s="216"/>
      <c r="M26" s="216"/>
      <c r="N26" s="216"/>
      <c r="O26" s="216"/>
      <c r="P26" s="216"/>
      <c r="Q26" s="216"/>
      <c r="R26" s="216"/>
      <c r="S26" s="216"/>
      <c r="T26" s="216"/>
      <c r="U26" s="216"/>
      <c r="V26" s="216"/>
      <c r="W26" s="216"/>
      <c r="X26" s="217"/>
      <c r="Y26" s="20"/>
      <c r="Z26" s="20"/>
      <c r="AA26" s="20"/>
      <c r="AP26" s="1"/>
      <c r="AQ26" s="16" t="s">
        <v>109</v>
      </c>
      <c r="AR26" s="1"/>
      <c r="AS26" s="1"/>
      <c r="AT26" s="1"/>
      <c r="BF26" s="132" t="s">
        <v>123</v>
      </c>
      <c r="BG26" s="126" t="s">
        <v>411</v>
      </c>
    </row>
    <row r="27" spans="1:59" s="18" customFormat="1" ht="12" customHeight="1" thickBot="1" x14ac:dyDescent="0.25">
      <c r="A27" s="218" t="s">
        <v>113</v>
      </c>
      <c r="B27" s="219"/>
      <c r="C27" s="219"/>
      <c r="D27" s="220"/>
      <c r="E27" s="221" t="s">
        <v>443</v>
      </c>
      <c r="F27" s="222"/>
      <c r="G27" s="222"/>
      <c r="H27" s="222"/>
      <c r="I27" s="222"/>
      <c r="J27" s="222"/>
      <c r="K27" s="222"/>
      <c r="L27" s="222"/>
      <c r="M27" s="222"/>
      <c r="N27" s="222"/>
      <c r="O27" s="222"/>
      <c r="P27" s="222"/>
      <c r="Q27" s="222"/>
      <c r="R27" s="222"/>
      <c r="S27" s="222"/>
      <c r="T27" s="222"/>
      <c r="U27" s="222"/>
      <c r="V27" s="222"/>
      <c r="W27" s="222"/>
      <c r="X27" s="223"/>
      <c r="AP27" s="1"/>
      <c r="AQ27" s="16" t="s">
        <v>111</v>
      </c>
      <c r="AR27" s="1"/>
      <c r="AS27" s="1"/>
      <c r="AT27" s="1"/>
      <c r="BF27" s="132" t="s">
        <v>433</v>
      </c>
      <c r="BG27" s="126" t="s">
        <v>412</v>
      </c>
    </row>
    <row r="28" spans="1:59" s="18" customFormat="1" ht="12" customHeight="1" thickBot="1" x14ac:dyDescent="0.25">
      <c r="A28" s="224" t="s">
        <v>114</v>
      </c>
      <c r="B28" s="225"/>
      <c r="C28" s="225"/>
      <c r="D28" s="225"/>
      <c r="E28" s="225"/>
      <c r="F28" s="225"/>
      <c r="G28" s="225"/>
      <c r="H28" s="225"/>
      <c r="I28" s="225"/>
      <c r="J28" s="225"/>
      <c r="K28" s="225"/>
      <c r="L28" s="225"/>
      <c r="M28" s="225"/>
      <c r="N28" s="225"/>
      <c r="O28" s="225"/>
      <c r="P28" s="225"/>
      <c r="Q28" s="225"/>
      <c r="R28" s="225"/>
      <c r="S28" s="225"/>
      <c r="T28" s="225"/>
      <c r="U28" s="225"/>
      <c r="V28" s="225"/>
      <c r="W28" s="225"/>
      <c r="X28" s="226"/>
      <c r="AP28" s="1"/>
      <c r="AQ28" s="16" t="s">
        <v>115</v>
      </c>
      <c r="AR28" s="1"/>
      <c r="AS28" s="1"/>
      <c r="AT28" s="1"/>
      <c r="AU28" s="1"/>
      <c r="BF28" s="133" t="s">
        <v>432</v>
      </c>
      <c r="BG28" s="126" t="s">
        <v>413</v>
      </c>
    </row>
    <row r="29" spans="1:59" s="18" customFormat="1" ht="12" customHeight="1" thickBot="1" x14ac:dyDescent="0.25">
      <c r="A29" s="119" t="s">
        <v>116</v>
      </c>
      <c r="B29" s="27"/>
      <c r="C29" s="27"/>
      <c r="D29" s="227">
        <v>1</v>
      </c>
      <c r="E29" s="228"/>
      <c r="F29" s="228"/>
      <c r="G29" s="228"/>
      <c r="H29" s="229"/>
      <c r="I29" s="28" t="s">
        <v>117</v>
      </c>
      <c r="J29" s="116"/>
      <c r="K29" s="227">
        <v>1</v>
      </c>
      <c r="L29" s="228"/>
      <c r="M29" s="228"/>
      <c r="N29" s="228"/>
      <c r="O29" s="229"/>
      <c r="P29" s="28" t="s">
        <v>118</v>
      </c>
      <c r="Q29" s="116"/>
      <c r="R29" s="116"/>
      <c r="S29" s="116"/>
      <c r="T29" s="227">
        <v>1</v>
      </c>
      <c r="U29" s="228"/>
      <c r="V29" s="228"/>
      <c r="W29" s="228"/>
      <c r="X29" s="230"/>
      <c r="AP29" s="1"/>
      <c r="AQ29" s="16" t="s">
        <v>119</v>
      </c>
      <c r="AR29" s="1"/>
      <c r="AS29" s="1"/>
      <c r="AT29" s="1"/>
      <c r="AU29" s="1"/>
      <c r="BF29" s="132" t="s">
        <v>442</v>
      </c>
      <c r="BG29" s="126" t="s">
        <v>414</v>
      </c>
    </row>
    <row r="30" spans="1:59" s="18" customFormat="1" ht="11.25" customHeight="1" x14ac:dyDescent="0.2">
      <c r="A30" s="231" t="s">
        <v>120</v>
      </c>
      <c r="B30" s="232"/>
      <c r="C30" s="232"/>
      <c r="D30" s="232"/>
      <c r="E30" s="232"/>
      <c r="F30" s="232"/>
      <c r="G30" s="232"/>
      <c r="H30" s="232"/>
      <c r="I30" s="232"/>
      <c r="J30" s="232"/>
      <c r="K30" s="232"/>
      <c r="L30" s="232"/>
      <c r="M30" s="232"/>
      <c r="N30" s="232"/>
      <c r="O30" s="232"/>
      <c r="P30" s="232"/>
      <c r="Q30" s="232"/>
      <c r="R30" s="232"/>
      <c r="S30" s="232"/>
      <c r="T30" s="232"/>
      <c r="U30" s="232"/>
      <c r="V30" s="232"/>
      <c r="W30" s="232"/>
      <c r="X30" s="233"/>
      <c r="AP30" s="1"/>
      <c r="AQ30" s="16" t="s">
        <v>121</v>
      </c>
      <c r="AR30" s="1"/>
      <c r="AS30" s="1"/>
      <c r="AT30" s="1"/>
      <c r="AW30" s="20" t="s">
        <v>89</v>
      </c>
      <c r="AZ30" s="26" t="s">
        <v>90</v>
      </c>
      <c r="BF30" s="132" t="s">
        <v>431</v>
      </c>
    </row>
    <row r="31" spans="1:59" s="18" customFormat="1" ht="11.25" customHeight="1" x14ac:dyDescent="0.2">
      <c r="A31" s="234" t="s">
        <v>448</v>
      </c>
      <c r="B31" s="235"/>
      <c r="C31" s="235"/>
      <c r="D31" s="235"/>
      <c r="E31" s="235"/>
      <c r="F31" s="235"/>
      <c r="G31" s="235"/>
      <c r="H31" s="235"/>
      <c r="I31" s="235"/>
      <c r="J31" s="235"/>
      <c r="K31" s="235"/>
      <c r="L31" s="235"/>
      <c r="M31" s="235"/>
      <c r="N31" s="235"/>
      <c r="O31" s="235"/>
      <c r="P31" s="235"/>
      <c r="Q31" s="235"/>
      <c r="R31" s="235"/>
      <c r="S31" s="235"/>
      <c r="T31" s="235"/>
      <c r="U31" s="235"/>
      <c r="V31" s="235"/>
      <c r="W31" s="235"/>
      <c r="X31" s="236"/>
      <c r="AP31" s="1"/>
      <c r="AQ31" s="16" t="s">
        <v>122</v>
      </c>
      <c r="AR31" s="1"/>
      <c r="AS31" s="1"/>
      <c r="AT31" s="1"/>
      <c r="AW31" s="1">
        <f>LEN(A31)</f>
        <v>78</v>
      </c>
      <c r="AZ31" s="1">
        <v>352</v>
      </c>
    </row>
    <row r="32" spans="1:59" s="18" customFormat="1" ht="11.25" customHeight="1" x14ac:dyDescent="0.2">
      <c r="A32" s="237"/>
      <c r="B32" s="238"/>
      <c r="C32" s="238"/>
      <c r="D32" s="238"/>
      <c r="E32" s="238"/>
      <c r="F32" s="238"/>
      <c r="G32" s="238"/>
      <c r="H32" s="238"/>
      <c r="I32" s="238"/>
      <c r="J32" s="238"/>
      <c r="K32" s="238"/>
      <c r="L32" s="238"/>
      <c r="M32" s="238"/>
      <c r="N32" s="238"/>
      <c r="O32" s="238"/>
      <c r="P32" s="238"/>
      <c r="Q32" s="238"/>
      <c r="R32" s="238"/>
      <c r="S32" s="238"/>
      <c r="T32" s="238"/>
      <c r="U32" s="238"/>
      <c r="V32" s="238"/>
      <c r="W32" s="238"/>
      <c r="X32" s="239"/>
      <c r="AP32" s="1"/>
      <c r="AQ32" s="16" t="s">
        <v>124</v>
      </c>
      <c r="AR32" s="1"/>
      <c r="AS32" s="1"/>
      <c r="AT32" s="1"/>
    </row>
    <row r="33" spans="1:58" s="18" customFormat="1" ht="11.25" customHeight="1" x14ac:dyDescent="0.2">
      <c r="A33" s="237"/>
      <c r="B33" s="238"/>
      <c r="C33" s="238"/>
      <c r="D33" s="238"/>
      <c r="E33" s="238"/>
      <c r="F33" s="238"/>
      <c r="G33" s="238"/>
      <c r="H33" s="238"/>
      <c r="I33" s="238"/>
      <c r="J33" s="238"/>
      <c r="K33" s="238"/>
      <c r="L33" s="238"/>
      <c r="M33" s="238"/>
      <c r="N33" s="238"/>
      <c r="O33" s="238"/>
      <c r="P33" s="238"/>
      <c r="Q33" s="238"/>
      <c r="R33" s="238"/>
      <c r="S33" s="238"/>
      <c r="T33" s="238"/>
      <c r="U33" s="238"/>
      <c r="V33" s="238"/>
      <c r="W33" s="238"/>
      <c r="X33" s="239"/>
      <c r="AP33" s="1"/>
      <c r="AQ33" s="16" t="s">
        <v>125</v>
      </c>
      <c r="AR33" s="1"/>
      <c r="AS33" s="1"/>
      <c r="AT33" s="1"/>
      <c r="AU33" s="1"/>
    </row>
    <row r="34" spans="1:58" ht="11.25" customHeight="1" x14ac:dyDescent="0.2">
      <c r="A34" s="240"/>
      <c r="B34" s="241"/>
      <c r="C34" s="241"/>
      <c r="D34" s="241"/>
      <c r="E34" s="241"/>
      <c r="F34" s="241"/>
      <c r="G34" s="241"/>
      <c r="H34" s="241"/>
      <c r="I34" s="241"/>
      <c r="J34" s="241"/>
      <c r="K34" s="241"/>
      <c r="L34" s="241"/>
      <c r="M34" s="241"/>
      <c r="N34" s="241"/>
      <c r="O34" s="241"/>
      <c r="P34" s="241"/>
      <c r="Q34" s="241"/>
      <c r="R34" s="241"/>
      <c r="S34" s="241"/>
      <c r="T34" s="241"/>
      <c r="U34" s="241"/>
      <c r="V34" s="241"/>
      <c r="W34" s="241"/>
      <c r="X34" s="242"/>
      <c r="AQ34" s="16" t="s">
        <v>126</v>
      </c>
      <c r="AZ34" s="26" t="s">
        <v>90</v>
      </c>
      <c r="BF34" s="18" t="e">
        <f>'Project Info'!$BF$12:$BF$29</f>
        <v>#VALUE!</v>
      </c>
    </row>
    <row r="35" spans="1:58" ht="11.25" customHeight="1" x14ac:dyDescent="0.2">
      <c r="A35" s="243" t="s">
        <v>127</v>
      </c>
      <c r="B35" s="244"/>
      <c r="C35" s="244"/>
      <c r="D35" s="244"/>
      <c r="E35" s="244"/>
      <c r="F35" s="244"/>
      <c r="G35" s="244"/>
      <c r="H35" s="244"/>
      <c r="I35" s="244"/>
      <c r="J35" s="244"/>
      <c r="K35" s="244"/>
      <c r="L35" s="244"/>
      <c r="M35" s="244"/>
      <c r="N35" s="244"/>
      <c r="O35" s="244"/>
      <c r="P35" s="244"/>
      <c r="Q35" s="244"/>
      <c r="R35" s="244"/>
      <c r="S35" s="244"/>
      <c r="T35" s="244"/>
      <c r="U35" s="244"/>
      <c r="V35" s="244"/>
      <c r="W35" s="244"/>
      <c r="X35" s="245"/>
      <c r="AQ35" s="29" t="s">
        <v>128</v>
      </c>
      <c r="AW35" s="20" t="s">
        <v>129</v>
      </c>
      <c r="AZ35" s="1">
        <v>352</v>
      </c>
    </row>
    <row r="36" spans="1:58" ht="11.25" customHeight="1" x14ac:dyDescent="0.2">
      <c r="A36" s="246" t="s">
        <v>449</v>
      </c>
      <c r="B36" s="247"/>
      <c r="C36" s="247"/>
      <c r="D36" s="247"/>
      <c r="E36" s="247"/>
      <c r="F36" s="247"/>
      <c r="G36" s="247"/>
      <c r="H36" s="247"/>
      <c r="I36" s="247"/>
      <c r="J36" s="247"/>
      <c r="K36" s="247"/>
      <c r="L36" s="247"/>
      <c r="M36" s="247"/>
      <c r="N36" s="247"/>
      <c r="O36" s="247"/>
      <c r="P36" s="247"/>
      <c r="Q36" s="247"/>
      <c r="R36" s="247"/>
      <c r="S36" s="247"/>
      <c r="T36" s="247"/>
      <c r="U36" s="247"/>
      <c r="V36" s="247"/>
      <c r="W36" s="247"/>
      <c r="X36" s="248"/>
      <c r="AQ36" s="29" t="s">
        <v>130</v>
      </c>
      <c r="AW36" s="1">
        <f>LEN(A36)</f>
        <v>542</v>
      </c>
    </row>
    <row r="37" spans="1:58" ht="11.25" customHeight="1" x14ac:dyDescent="0.2">
      <c r="A37" s="249"/>
      <c r="B37" s="250"/>
      <c r="C37" s="250"/>
      <c r="D37" s="250"/>
      <c r="E37" s="250"/>
      <c r="F37" s="250"/>
      <c r="G37" s="250"/>
      <c r="H37" s="250"/>
      <c r="I37" s="250"/>
      <c r="J37" s="250"/>
      <c r="K37" s="250"/>
      <c r="L37" s="250"/>
      <c r="M37" s="250"/>
      <c r="N37" s="250"/>
      <c r="O37" s="250"/>
      <c r="P37" s="250"/>
      <c r="Q37" s="250"/>
      <c r="R37" s="250"/>
      <c r="S37" s="250"/>
      <c r="T37" s="250"/>
      <c r="U37" s="250"/>
      <c r="V37" s="250"/>
      <c r="W37" s="250"/>
      <c r="X37" s="251"/>
      <c r="AQ37" s="30" t="s">
        <v>131</v>
      </c>
    </row>
    <row r="38" spans="1:58" ht="11.25" customHeight="1" x14ac:dyDescent="0.2">
      <c r="A38" s="249"/>
      <c r="B38" s="250"/>
      <c r="C38" s="250"/>
      <c r="D38" s="250"/>
      <c r="E38" s="250"/>
      <c r="F38" s="250"/>
      <c r="G38" s="250"/>
      <c r="H38" s="250"/>
      <c r="I38" s="250"/>
      <c r="J38" s="250"/>
      <c r="K38" s="250"/>
      <c r="L38" s="250"/>
      <c r="M38" s="250"/>
      <c r="N38" s="250"/>
      <c r="O38" s="250"/>
      <c r="P38" s="250"/>
      <c r="Q38" s="250"/>
      <c r="R38" s="250"/>
      <c r="S38" s="250"/>
      <c r="T38" s="250"/>
      <c r="U38" s="250"/>
      <c r="V38" s="250"/>
      <c r="W38" s="250"/>
      <c r="X38" s="251"/>
      <c r="AQ38" s="30" t="s">
        <v>132</v>
      </c>
      <c r="AU38" s="18"/>
    </row>
    <row r="39" spans="1:58" ht="12" customHeight="1" thickBot="1" x14ac:dyDescent="0.25">
      <c r="A39" s="252"/>
      <c r="B39" s="253"/>
      <c r="C39" s="253"/>
      <c r="D39" s="253"/>
      <c r="E39" s="253"/>
      <c r="F39" s="253"/>
      <c r="G39" s="253"/>
      <c r="H39" s="253"/>
      <c r="I39" s="253"/>
      <c r="J39" s="253"/>
      <c r="K39" s="253"/>
      <c r="L39" s="253"/>
      <c r="M39" s="253"/>
      <c r="N39" s="253"/>
      <c r="O39" s="253"/>
      <c r="P39" s="253"/>
      <c r="Q39" s="253"/>
      <c r="R39" s="253"/>
      <c r="S39" s="253"/>
      <c r="T39" s="253"/>
      <c r="U39" s="253"/>
      <c r="V39" s="253"/>
      <c r="W39" s="253"/>
      <c r="X39" s="254"/>
      <c r="AQ39" s="30" t="s">
        <v>133</v>
      </c>
      <c r="AU39" s="31"/>
    </row>
    <row r="40" spans="1:58" ht="12.75" customHeight="1" x14ac:dyDescent="0.2">
      <c r="A40" s="255" t="s">
        <v>134</v>
      </c>
      <c r="B40" s="256"/>
      <c r="C40" s="256"/>
      <c r="D40" s="256"/>
      <c r="E40" s="256"/>
      <c r="F40" s="256"/>
      <c r="G40" s="256"/>
      <c r="H40" s="257"/>
      <c r="I40" s="256" t="s">
        <v>135</v>
      </c>
      <c r="J40" s="256"/>
      <c r="K40" s="256"/>
      <c r="L40" s="256"/>
      <c r="M40" s="256"/>
      <c r="N40" s="256"/>
      <c r="O40" s="256"/>
      <c r="P40" s="256"/>
      <c r="Q40" s="256"/>
      <c r="R40" s="256"/>
      <c r="S40" s="256"/>
      <c r="T40" s="258" t="s">
        <v>8</v>
      </c>
      <c r="U40" s="259"/>
      <c r="V40" s="256" t="s">
        <v>136</v>
      </c>
      <c r="W40" s="256"/>
      <c r="X40" s="260"/>
      <c r="AP40" s="32"/>
      <c r="AQ40" s="16" t="s">
        <v>137</v>
      </c>
      <c r="AR40" s="32"/>
      <c r="AS40" s="32"/>
      <c r="AU40" s="31"/>
      <c r="AW40" s="20" t="s">
        <v>89</v>
      </c>
    </row>
    <row r="41" spans="1:58" ht="12" customHeight="1" x14ac:dyDescent="0.2">
      <c r="A41" s="261" t="s">
        <v>392</v>
      </c>
      <c r="B41" s="262"/>
      <c r="C41" s="262"/>
      <c r="D41" s="262"/>
      <c r="E41" s="262"/>
      <c r="F41" s="262"/>
      <c r="G41" s="262"/>
      <c r="H41" s="263"/>
      <c r="I41" s="264" t="s">
        <v>123</v>
      </c>
      <c r="J41" s="264"/>
      <c r="K41" s="264"/>
      <c r="L41" s="264"/>
      <c r="M41" s="264"/>
      <c r="N41" s="264"/>
      <c r="O41" s="264"/>
      <c r="P41" s="264"/>
      <c r="Q41" s="264"/>
      <c r="R41" s="264"/>
      <c r="S41" s="264"/>
      <c r="T41" s="265" t="s">
        <v>12</v>
      </c>
      <c r="U41" s="266"/>
      <c r="V41" s="267">
        <v>13</v>
      </c>
      <c r="W41" s="268"/>
      <c r="X41" s="269"/>
      <c r="AQ41" s="29" t="s">
        <v>138</v>
      </c>
      <c r="AW41" s="1">
        <f>LEN(B41)</f>
        <v>0</v>
      </c>
      <c r="AX41" s="1">
        <f>LEN(V41)</f>
        <v>2</v>
      </c>
    </row>
    <row r="42" spans="1:58" s="18" customFormat="1" ht="12" customHeight="1" x14ac:dyDescent="0.2">
      <c r="A42" s="261" t="s">
        <v>392</v>
      </c>
      <c r="B42" s="262"/>
      <c r="C42" s="262"/>
      <c r="D42" s="262"/>
      <c r="E42" s="262"/>
      <c r="F42" s="262"/>
      <c r="G42" s="262"/>
      <c r="H42" s="263"/>
      <c r="I42" s="264"/>
      <c r="J42" s="264"/>
      <c r="K42" s="264"/>
      <c r="L42" s="264"/>
      <c r="M42" s="264"/>
      <c r="N42" s="264"/>
      <c r="O42" s="264"/>
      <c r="P42" s="264"/>
      <c r="Q42" s="264"/>
      <c r="R42" s="264"/>
      <c r="S42" s="264"/>
      <c r="T42" s="270"/>
      <c r="U42" s="271"/>
      <c r="V42" s="267"/>
      <c r="W42" s="268"/>
      <c r="X42" s="269"/>
      <c r="AP42" s="32"/>
      <c r="AQ42" s="16" t="s">
        <v>139</v>
      </c>
      <c r="AR42" s="32"/>
      <c r="AS42" s="32"/>
      <c r="AT42" s="1"/>
      <c r="AU42" s="31"/>
      <c r="AW42" s="1">
        <f>LEN(B42)</f>
        <v>0</v>
      </c>
      <c r="AX42" s="1">
        <f>LEN(V42)</f>
        <v>0</v>
      </c>
    </row>
    <row r="43" spans="1:58" s="31" customFormat="1" ht="12" customHeight="1" x14ac:dyDescent="0.2">
      <c r="A43" s="261"/>
      <c r="B43" s="262"/>
      <c r="C43" s="262"/>
      <c r="D43" s="262"/>
      <c r="E43" s="262"/>
      <c r="F43" s="262"/>
      <c r="G43" s="262"/>
      <c r="H43" s="263"/>
      <c r="I43" s="272"/>
      <c r="J43" s="272"/>
      <c r="K43" s="272"/>
      <c r="L43" s="272"/>
      <c r="M43" s="272"/>
      <c r="N43" s="272"/>
      <c r="O43" s="272"/>
      <c r="P43" s="272"/>
      <c r="Q43" s="272"/>
      <c r="R43" s="272"/>
      <c r="S43" s="272"/>
      <c r="T43" s="270"/>
      <c r="U43" s="271"/>
      <c r="V43" s="273"/>
      <c r="W43" s="274"/>
      <c r="X43" s="275"/>
      <c r="AP43" s="32"/>
      <c r="AQ43" s="16" t="s">
        <v>140</v>
      </c>
      <c r="AR43" s="32"/>
      <c r="AS43" s="32"/>
      <c r="AT43" s="1"/>
      <c r="AU43" s="17"/>
      <c r="AW43" s="1">
        <f>LEN(B43)</f>
        <v>0</v>
      </c>
      <c r="AX43" s="1">
        <f>LEN(V43)</f>
        <v>0</v>
      </c>
    </row>
    <row r="44" spans="1:58" s="31" customFormat="1" ht="12" customHeight="1" thickBot="1" x14ac:dyDescent="0.25">
      <c r="A44" s="276"/>
      <c r="B44" s="277"/>
      <c r="C44" s="277"/>
      <c r="D44" s="277"/>
      <c r="E44" s="277"/>
      <c r="F44" s="277"/>
      <c r="G44" s="277"/>
      <c r="H44" s="277"/>
      <c r="I44" s="278"/>
      <c r="J44" s="279"/>
      <c r="K44" s="279"/>
      <c r="L44" s="279"/>
      <c r="M44" s="279"/>
      <c r="N44" s="279"/>
      <c r="O44" s="279"/>
      <c r="P44" s="279"/>
      <c r="Q44" s="279"/>
      <c r="R44" s="279"/>
      <c r="S44" s="280"/>
      <c r="T44" s="281"/>
      <c r="U44" s="281"/>
      <c r="V44" s="282"/>
      <c r="W44" s="283"/>
      <c r="X44" s="284"/>
      <c r="AP44" s="32"/>
      <c r="AQ44" s="16" t="s">
        <v>141</v>
      </c>
      <c r="AR44" s="32"/>
      <c r="AS44" s="17"/>
      <c r="AT44" s="32"/>
      <c r="AU44" s="1"/>
      <c r="AW44" s="1">
        <f>LEN(B44)</f>
        <v>0</v>
      </c>
      <c r="AX44" s="1">
        <f>LEN(V44)</f>
        <v>0</v>
      </c>
    </row>
    <row r="45" spans="1:58" ht="14.1" customHeight="1" x14ac:dyDescent="0.2">
      <c r="A45" s="318" t="s">
        <v>142</v>
      </c>
      <c r="B45" s="299"/>
      <c r="C45" s="299"/>
      <c r="D45" s="299"/>
      <c r="E45" s="285" t="s">
        <v>82</v>
      </c>
      <c r="F45" s="285"/>
      <c r="G45" s="120"/>
      <c r="H45" s="121"/>
      <c r="I45" s="298" t="s">
        <v>143</v>
      </c>
      <c r="J45" s="299"/>
      <c r="K45" s="299"/>
      <c r="L45" s="299"/>
      <c r="M45" s="299"/>
      <c r="N45" s="285" t="s">
        <v>82</v>
      </c>
      <c r="O45" s="286"/>
      <c r="P45" s="122"/>
      <c r="Q45" s="123"/>
      <c r="R45" s="300" t="s">
        <v>144</v>
      </c>
      <c r="S45" s="300"/>
      <c r="T45" s="300"/>
      <c r="U45" s="300"/>
      <c r="V45" s="300"/>
      <c r="W45" s="286" t="s">
        <v>77</v>
      </c>
      <c r="X45" s="287"/>
      <c r="AQ45" s="16" t="s">
        <v>145</v>
      </c>
      <c r="AU45" s="18"/>
    </row>
    <row r="46" spans="1:58" s="31" customFormat="1" ht="14.1" customHeight="1" thickBot="1" x14ac:dyDescent="0.25">
      <c r="A46" s="319" t="s">
        <v>146</v>
      </c>
      <c r="B46" s="320"/>
      <c r="C46" s="320"/>
      <c r="D46" s="320"/>
      <c r="E46" s="320"/>
      <c r="F46" s="320"/>
      <c r="G46" s="320"/>
      <c r="H46" s="320"/>
      <c r="I46" s="320"/>
      <c r="J46" s="288" t="s">
        <v>82</v>
      </c>
      <c r="K46" s="288"/>
      <c r="L46" s="33"/>
      <c r="M46" s="33"/>
      <c r="N46" s="33"/>
      <c r="O46" s="290" t="s">
        <v>147</v>
      </c>
      <c r="P46" s="291"/>
      <c r="Q46" s="291"/>
      <c r="R46" s="291"/>
      <c r="S46" s="291"/>
      <c r="T46" s="291"/>
      <c r="U46" s="291"/>
      <c r="V46" s="289" t="s">
        <v>22</v>
      </c>
      <c r="W46" s="289"/>
      <c r="X46" s="139"/>
      <c r="AP46" s="1"/>
      <c r="AQ46" s="16" t="s">
        <v>148</v>
      </c>
      <c r="AR46" s="1"/>
      <c r="AS46" s="1"/>
      <c r="AT46" s="32"/>
      <c r="AU46" s="34"/>
    </row>
    <row r="47" spans="1:58" s="17" customFormat="1" ht="11.25" customHeight="1" x14ac:dyDescent="0.2">
      <c r="A47" s="292" t="s">
        <v>149</v>
      </c>
      <c r="B47" s="293"/>
      <c r="C47" s="293"/>
      <c r="D47" s="293"/>
      <c r="E47" s="293"/>
      <c r="F47" s="293"/>
      <c r="G47" s="293"/>
      <c r="H47" s="293"/>
      <c r="I47" s="293"/>
      <c r="J47" s="293"/>
      <c r="K47" s="293"/>
      <c r="L47" s="293"/>
      <c r="M47" s="293"/>
      <c r="N47" s="293"/>
      <c r="O47" s="244"/>
      <c r="P47" s="244"/>
      <c r="Q47" s="244"/>
      <c r="R47" s="244"/>
      <c r="S47" s="294" t="s">
        <v>150</v>
      </c>
      <c r="T47" s="295"/>
      <c r="U47" s="296"/>
      <c r="V47" s="294" t="s">
        <v>151</v>
      </c>
      <c r="W47" s="295"/>
      <c r="X47" s="297"/>
      <c r="AP47" s="1"/>
      <c r="AQ47" s="16" t="s">
        <v>152</v>
      </c>
      <c r="AR47" s="1"/>
      <c r="AS47" s="1"/>
      <c r="AT47" s="32"/>
      <c r="AU47" s="18"/>
    </row>
    <row r="48" spans="1:58" ht="11.25" customHeight="1" x14ac:dyDescent="0.2">
      <c r="A48" s="301" t="s">
        <v>153</v>
      </c>
      <c r="B48" s="302"/>
      <c r="C48" s="302"/>
      <c r="D48" s="302"/>
      <c r="E48" s="302"/>
      <c r="F48" s="302"/>
      <c r="G48" s="302"/>
      <c r="H48" s="302"/>
      <c r="I48" s="302"/>
      <c r="J48" s="302"/>
      <c r="K48" s="302"/>
      <c r="L48" s="302"/>
      <c r="M48" s="302"/>
      <c r="N48" s="302"/>
      <c r="O48" s="302"/>
      <c r="P48" s="302"/>
      <c r="Q48" s="302"/>
      <c r="R48" s="302"/>
      <c r="S48" s="303"/>
      <c r="T48" s="304"/>
      <c r="U48" s="305"/>
      <c r="V48" s="306"/>
      <c r="W48" s="307"/>
      <c r="X48" s="308"/>
      <c r="AQ48" s="16" t="s">
        <v>154</v>
      </c>
      <c r="AT48" s="17"/>
      <c r="AU48" s="18"/>
    </row>
    <row r="49" spans="1:47" s="18" customFormat="1" ht="11.25" customHeight="1" x14ac:dyDescent="0.2">
      <c r="A49" s="309" t="s">
        <v>155</v>
      </c>
      <c r="B49" s="310"/>
      <c r="C49" s="310"/>
      <c r="D49" s="310"/>
      <c r="E49" s="310"/>
      <c r="F49" s="310"/>
      <c r="G49" s="310"/>
      <c r="H49" s="310"/>
      <c r="I49" s="310"/>
      <c r="J49" s="310"/>
      <c r="K49" s="310"/>
      <c r="L49" s="310"/>
      <c r="M49" s="310"/>
      <c r="N49" s="310"/>
      <c r="O49" s="310"/>
      <c r="P49" s="310"/>
      <c r="Q49" s="310"/>
      <c r="R49" s="311"/>
      <c r="S49" s="312"/>
      <c r="T49" s="313"/>
      <c r="U49" s="314"/>
      <c r="V49" s="315">
        <v>43221</v>
      </c>
      <c r="W49" s="316"/>
      <c r="X49" s="317"/>
      <c r="AP49" s="1"/>
      <c r="AQ49" s="16" t="s">
        <v>156</v>
      </c>
      <c r="AR49" s="1"/>
      <c r="AS49" s="1"/>
      <c r="AT49" s="1"/>
    </row>
    <row r="50" spans="1:47" s="34" customFormat="1" ht="11.25" customHeight="1" x14ac:dyDescent="0.2">
      <c r="A50" s="309" t="s">
        <v>157</v>
      </c>
      <c r="B50" s="310"/>
      <c r="C50" s="310"/>
      <c r="D50" s="310"/>
      <c r="E50" s="310"/>
      <c r="F50" s="310"/>
      <c r="G50" s="310"/>
      <c r="H50" s="310"/>
      <c r="I50" s="310"/>
      <c r="J50" s="310"/>
      <c r="K50" s="311"/>
      <c r="L50" s="321" t="s">
        <v>158</v>
      </c>
      <c r="M50" s="322"/>
      <c r="N50" s="322"/>
      <c r="O50" s="323"/>
      <c r="P50" s="215" t="s">
        <v>18</v>
      </c>
      <c r="Q50" s="216"/>
      <c r="R50" s="324"/>
      <c r="S50" s="312"/>
      <c r="T50" s="313"/>
      <c r="U50" s="314"/>
      <c r="V50" s="315">
        <v>43252</v>
      </c>
      <c r="W50" s="316"/>
      <c r="X50" s="317"/>
      <c r="AP50" s="1"/>
      <c r="AQ50" s="16" t="s">
        <v>159</v>
      </c>
      <c r="AR50" s="1"/>
      <c r="AS50" s="1"/>
      <c r="AT50" s="1"/>
      <c r="AU50" s="18"/>
    </row>
    <row r="51" spans="1:47" s="18" customFormat="1" ht="11.25" customHeight="1" x14ac:dyDescent="0.2">
      <c r="A51" s="309" t="s">
        <v>160</v>
      </c>
      <c r="B51" s="310"/>
      <c r="C51" s="310"/>
      <c r="D51" s="310"/>
      <c r="E51" s="310"/>
      <c r="F51" s="310"/>
      <c r="G51" s="310"/>
      <c r="H51" s="310"/>
      <c r="I51" s="310"/>
      <c r="J51" s="310"/>
      <c r="K51" s="310"/>
      <c r="L51" s="310"/>
      <c r="M51" s="310"/>
      <c r="N51" s="310"/>
      <c r="O51" s="310"/>
      <c r="P51" s="310"/>
      <c r="Q51" s="310"/>
      <c r="R51" s="311"/>
      <c r="S51" s="312"/>
      <c r="T51" s="313"/>
      <c r="U51" s="314"/>
      <c r="V51" s="315" t="s">
        <v>11</v>
      </c>
      <c r="W51" s="316"/>
      <c r="X51" s="317"/>
      <c r="AP51" s="1"/>
      <c r="AQ51" s="16" t="s">
        <v>161</v>
      </c>
      <c r="AR51" s="1"/>
      <c r="AS51" s="1"/>
      <c r="AT51" s="1"/>
    </row>
    <row r="52" spans="1:47" s="18" customFormat="1" ht="11.25" customHeight="1" x14ac:dyDescent="0.2">
      <c r="A52" s="309" t="s">
        <v>162</v>
      </c>
      <c r="B52" s="310"/>
      <c r="C52" s="310"/>
      <c r="D52" s="310"/>
      <c r="E52" s="310"/>
      <c r="F52" s="310"/>
      <c r="G52" s="310"/>
      <c r="H52" s="310"/>
      <c r="I52" s="310"/>
      <c r="J52" s="310"/>
      <c r="K52" s="310"/>
      <c r="L52" s="310"/>
      <c r="M52" s="310"/>
      <c r="N52" s="310"/>
      <c r="O52" s="310"/>
      <c r="P52" s="310"/>
      <c r="Q52" s="310"/>
      <c r="R52" s="311"/>
      <c r="S52" s="312"/>
      <c r="T52" s="313"/>
      <c r="U52" s="314"/>
      <c r="V52" s="315">
        <v>43313</v>
      </c>
      <c r="W52" s="316"/>
      <c r="X52" s="317"/>
      <c r="AP52" s="1"/>
      <c r="AQ52" s="16" t="s">
        <v>163</v>
      </c>
      <c r="AR52" s="1"/>
      <c r="AS52" s="1"/>
      <c r="AT52" s="1"/>
    </row>
    <row r="53" spans="1:47" s="18" customFormat="1" ht="11.25" customHeight="1" x14ac:dyDescent="0.2">
      <c r="A53" s="309" t="s">
        <v>164</v>
      </c>
      <c r="B53" s="310"/>
      <c r="C53" s="310"/>
      <c r="D53" s="310"/>
      <c r="E53" s="310"/>
      <c r="F53" s="310"/>
      <c r="G53" s="310"/>
      <c r="H53" s="310"/>
      <c r="I53" s="310"/>
      <c r="J53" s="310"/>
      <c r="K53" s="310"/>
      <c r="L53" s="310"/>
      <c r="M53" s="310"/>
      <c r="N53" s="310"/>
      <c r="O53" s="310"/>
      <c r="P53" s="310"/>
      <c r="Q53" s="310"/>
      <c r="R53" s="311"/>
      <c r="S53" s="312"/>
      <c r="T53" s="313"/>
      <c r="U53" s="314"/>
      <c r="V53" s="315">
        <v>43252</v>
      </c>
      <c r="W53" s="316"/>
      <c r="X53" s="317"/>
      <c r="AP53" s="1"/>
      <c r="AQ53" s="16" t="s">
        <v>165</v>
      </c>
      <c r="AR53" s="1"/>
      <c r="AS53" s="1"/>
      <c r="AT53" s="1"/>
    </row>
    <row r="54" spans="1:47" s="18" customFormat="1" ht="11.25" customHeight="1" x14ac:dyDescent="0.2">
      <c r="A54" s="309" t="s">
        <v>166</v>
      </c>
      <c r="B54" s="310"/>
      <c r="C54" s="310"/>
      <c r="D54" s="310"/>
      <c r="E54" s="310"/>
      <c r="F54" s="310"/>
      <c r="G54" s="310"/>
      <c r="H54" s="310"/>
      <c r="I54" s="310"/>
      <c r="J54" s="310"/>
      <c r="K54" s="310"/>
      <c r="L54" s="310"/>
      <c r="M54" s="310"/>
      <c r="N54" s="310"/>
      <c r="O54" s="310"/>
      <c r="P54" s="310"/>
      <c r="Q54" s="310"/>
      <c r="R54" s="311"/>
      <c r="S54" s="312"/>
      <c r="T54" s="313"/>
      <c r="U54" s="314"/>
      <c r="V54" s="315">
        <v>43403</v>
      </c>
      <c r="W54" s="316"/>
      <c r="X54" s="317"/>
      <c r="AP54" s="1"/>
      <c r="AQ54" s="16" t="s">
        <v>167</v>
      </c>
      <c r="AR54" s="1"/>
      <c r="AS54" s="1"/>
      <c r="AT54" s="1"/>
    </row>
    <row r="55" spans="1:47" s="18" customFormat="1" ht="11.25" customHeight="1" x14ac:dyDescent="0.2">
      <c r="A55" s="309" t="s">
        <v>168</v>
      </c>
      <c r="B55" s="310"/>
      <c r="C55" s="310"/>
      <c r="D55" s="310"/>
      <c r="E55" s="310"/>
      <c r="F55" s="310"/>
      <c r="G55" s="310"/>
      <c r="H55" s="310"/>
      <c r="I55" s="310"/>
      <c r="J55" s="310"/>
      <c r="K55" s="310"/>
      <c r="L55" s="310"/>
      <c r="M55" s="310"/>
      <c r="N55" s="310"/>
      <c r="O55" s="310"/>
      <c r="P55" s="310"/>
      <c r="Q55" s="310"/>
      <c r="R55" s="311"/>
      <c r="S55" s="312"/>
      <c r="T55" s="313"/>
      <c r="U55" s="314"/>
      <c r="V55" s="315" t="s">
        <v>11</v>
      </c>
      <c r="W55" s="316"/>
      <c r="X55" s="317"/>
      <c r="AP55" s="1"/>
      <c r="AQ55" s="16" t="s">
        <v>169</v>
      </c>
      <c r="AR55" s="1"/>
      <c r="AS55" s="1"/>
      <c r="AT55" s="1"/>
    </row>
    <row r="56" spans="1:47" s="18" customFormat="1" ht="11.25" customHeight="1" x14ac:dyDescent="0.2">
      <c r="A56" s="309" t="s">
        <v>170</v>
      </c>
      <c r="B56" s="310"/>
      <c r="C56" s="310"/>
      <c r="D56" s="310"/>
      <c r="E56" s="310"/>
      <c r="F56" s="310"/>
      <c r="G56" s="310"/>
      <c r="H56" s="310"/>
      <c r="I56" s="310"/>
      <c r="J56" s="310"/>
      <c r="K56" s="310"/>
      <c r="L56" s="310"/>
      <c r="M56" s="310"/>
      <c r="N56" s="310"/>
      <c r="O56" s="310"/>
      <c r="P56" s="310"/>
      <c r="Q56" s="310"/>
      <c r="R56" s="311"/>
      <c r="S56" s="312"/>
      <c r="T56" s="313"/>
      <c r="U56" s="314"/>
      <c r="V56" s="315" t="s">
        <v>11</v>
      </c>
      <c r="W56" s="316"/>
      <c r="X56" s="317"/>
      <c r="AP56" s="1"/>
      <c r="AQ56" s="16" t="s">
        <v>171</v>
      </c>
      <c r="AR56" s="1"/>
      <c r="AS56" s="1"/>
      <c r="AT56" s="1"/>
    </row>
    <row r="57" spans="1:47" s="18" customFormat="1" ht="11.25" customHeight="1" x14ac:dyDescent="0.2">
      <c r="A57" s="309" t="s">
        <v>172</v>
      </c>
      <c r="B57" s="310"/>
      <c r="C57" s="310"/>
      <c r="D57" s="310"/>
      <c r="E57" s="310"/>
      <c r="F57" s="310"/>
      <c r="G57" s="310"/>
      <c r="H57" s="310"/>
      <c r="I57" s="310"/>
      <c r="J57" s="310"/>
      <c r="K57" s="310"/>
      <c r="L57" s="310"/>
      <c r="M57" s="310"/>
      <c r="N57" s="310"/>
      <c r="O57" s="310"/>
      <c r="P57" s="310"/>
      <c r="Q57" s="310"/>
      <c r="R57" s="311"/>
      <c r="S57" s="312"/>
      <c r="T57" s="313"/>
      <c r="U57" s="314"/>
      <c r="V57" s="315">
        <v>43419</v>
      </c>
      <c r="W57" s="316"/>
      <c r="X57" s="317"/>
      <c r="AP57" s="1"/>
      <c r="AQ57" s="18" t="s">
        <v>400</v>
      </c>
      <c r="AR57" s="1"/>
      <c r="AS57" s="1"/>
      <c r="AT57" s="1"/>
    </row>
    <row r="58" spans="1:47" s="18" customFormat="1" ht="11.25" customHeight="1" x14ac:dyDescent="0.2">
      <c r="A58" s="309" t="s">
        <v>173</v>
      </c>
      <c r="B58" s="310"/>
      <c r="C58" s="310"/>
      <c r="D58" s="310"/>
      <c r="E58" s="310"/>
      <c r="F58" s="310"/>
      <c r="G58" s="310"/>
      <c r="H58" s="310"/>
      <c r="I58" s="310"/>
      <c r="J58" s="310"/>
      <c r="K58" s="310"/>
      <c r="L58" s="310"/>
      <c r="M58" s="310"/>
      <c r="N58" s="310"/>
      <c r="O58" s="310"/>
      <c r="P58" s="310"/>
      <c r="Q58" s="310"/>
      <c r="R58" s="311"/>
      <c r="S58" s="312"/>
      <c r="T58" s="313"/>
      <c r="U58" s="314"/>
      <c r="V58" s="315">
        <v>43768</v>
      </c>
      <c r="W58" s="316"/>
      <c r="X58" s="317"/>
      <c r="AP58" s="1"/>
      <c r="AQ58" s="18" t="s">
        <v>401</v>
      </c>
      <c r="AR58" s="1"/>
      <c r="AS58" s="1"/>
      <c r="AT58" s="1"/>
    </row>
    <row r="59" spans="1:47" s="18" customFormat="1" ht="11.25" customHeight="1" x14ac:dyDescent="0.2">
      <c r="A59" s="309" t="s">
        <v>174</v>
      </c>
      <c r="B59" s="310"/>
      <c r="C59" s="310"/>
      <c r="D59" s="310"/>
      <c r="E59" s="310"/>
      <c r="F59" s="310"/>
      <c r="G59" s="310"/>
      <c r="H59" s="310"/>
      <c r="I59" s="310"/>
      <c r="J59" s="310"/>
      <c r="K59" s="310"/>
      <c r="L59" s="310"/>
      <c r="M59" s="310"/>
      <c r="N59" s="310"/>
      <c r="O59" s="310"/>
      <c r="P59" s="310"/>
      <c r="Q59" s="310"/>
      <c r="R59" s="311"/>
      <c r="S59" s="312"/>
      <c r="T59" s="313"/>
      <c r="U59" s="314"/>
      <c r="V59" s="315">
        <v>44256</v>
      </c>
      <c r="W59" s="316"/>
      <c r="X59" s="317"/>
      <c r="AP59" s="1"/>
      <c r="AR59" s="1"/>
      <c r="AS59" s="4"/>
      <c r="AT59" s="1"/>
      <c r="AU59" s="1"/>
    </row>
    <row r="60" spans="1:47" s="18" customFormat="1" ht="12" customHeight="1" thickBot="1" x14ac:dyDescent="0.25">
      <c r="A60" s="325" t="s">
        <v>175</v>
      </c>
      <c r="B60" s="326"/>
      <c r="C60" s="326"/>
      <c r="D60" s="326"/>
      <c r="E60" s="326"/>
      <c r="F60" s="326"/>
      <c r="G60" s="326"/>
      <c r="H60" s="326"/>
      <c r="I60" s="326"/>
      <c r="J60" s="326"/>
      <c r="K60" s="326"/>
      <c r="L60" s="326"/>
      <c r="M60" s="326"/>
      <c r="N60" s="326"/>
      <c r="O60" s="326"/>
      <c r="P60" s="326"/>
      <c r="Q60" s="326"/>
      <c r="R60" s="327"/>
      <c r="S60" s="328"/>
      <c r="T60" s="329"/>
      <c r="U60" s="330"/>
      <c r="V60" s="331">
        <v>44377</v>
      </c>
      <c r="W60" s="332"/>
      <c r="X60" s="333"/>
      <c r="AP60" s="1"/>
      <c r="AR60" s="1"/>
      <c r="AS60" s="4"/>
      <c r="AT60" s="1"/>
      <c r="AU60" s="1"/>
    </row>
    <row r="61" spans="1:47" s="18" customFormat="1" ht="21" customHeight="1" x14ac:dyDescent="0.2">
      <c r="A61" s="1"/>
      <c r="B61" s="334" t="s">
        <v>176</v>
      </c>
      <c r="C61" s="334"/>
      <c r="D61" s="334"/>
      <c r="E61" s="335" t="s">
        <v>177</v>
      </c>
      <c r="F61" s="335"/>
      <c r="G61" s="335"/>
      <c r="H61" s="335"/>
      <c r="I61" s="335"/>
      <c r="J61" s="335"/>
      <c r="K61" s="335"/>
      <c r="L61" s="335"/>
      <c r="M61" s="335"/>
      <c r="N61" s="335"/>
      <c r="O61" s="335"/>
      <c r="P61" s="335"/>
      <c r="Q61" s="335"/>
      <c r="R61" s="335"/>
      <c r="S61" s="335"/>
      <c r="T61" s="335"/>
      <c r="U61" s="335"/>
      <c r="V61" s="335"/>
      <c r="W61" s="335"/>
      <c r="X61" s="335"/>
      <c r="AP61" s="1"/>
      <c r="AR61" s="1"/>
      <c r="AS61" s="1"/>
      <c r="AT61" s="1"/>
      <c r="AU61" s="1"/>
    </row>
    <row r="78" spans="43:43" ht="11.25" customHeight="1" x14ac:dyDescent="0.2">
      <c r="AQ78" s="1" t="s">
        <v>171</v>
      </c>
    </row>
    <row r="81" spans="42:47" s="18" customFormat="1" ht="17.25" customHeight="1" x14ac:dyDescent="0.2">
      <c r="AP81" s="1"/>
      <c r="AQ81" s="1"/>
      <c r="AR81" s="1"/>
      <c r="AS81" s="1"/>
      <c r="AT81" s="1"/>
      <c r="AU81" s="1"/>
    </row>
  </sheetData>
  <sheetProtection password="CB9B" sheet="1"/>
  <mergeCells count="146">
    <mergeCell ref="A60:R60"/>
    <mergeCell ref="S60:U60"/>
    <mergeCell ref="V60:X60"/>
    <mergeCell ref="B61:D61"/>
    <mergeCell ref="E61:X61"/>
    <mergeCell ref="A58:R58"/>
    <mergeCell ref="S58:U58"/>
    <mergeCell ref="V58:X58"/>
    <mergeCell ref="A59:R59"/>
    <mergeCell ref="S59:U59"/>
    <mergeCell ref="V59:X59"/>
    <mergeCell ref="A56:R56"/>
    <mergeCell ref="S56:U56"/>
    <mergeCell ref="V56:X56"/>
    <mergeCell ref="A57:R57"/>
    <mergeCell ref="S57:U57"/>
    <mergeCell ref="V57:X57"/>
    <mergeCell ref="A53:R53"/>
    <mergeCell ref="S53:U53"/>
    <mergeCell ref="V53:X53"/>
    <mergeCell ref="A54:R54"/>
    <mergeCell ref="S54:U54"/>
    <mergeCell ref="V54:X54"/>
    <mergeCell ref="A55:R55"/>
    <mergeCell ref="S55:U55"/>
    <mergeCell ref="V55:X55"/>
    <mergeCell ref="A50:K50"/>
    <mergeCell ref="L50:O50"/>
    <mergeCell ref="P50:R50"/>
    <mergeCell ref="S50:U50"/>
    <mergeCell ref="V50:X50"/>
    <mergeCell ref="A51:R51"/>
    <mergeCell ref="S51:U51"/>
    <mergeCell ref="V51:X51"/>
    <mergeCell ref="A52:R52"/>
    <mergeCell ref="S52:U52"/>
    <mergeCell ref="V52:X52"/>
    <mergeCell ref="A47:R47"/>
    <mergeCell ref="S47:U47"/>
    <mergeCell ref="V47:X47"/>
    <mergeCell ref="I45:M45"/>
    <mergeCell ref="R45:V45"/>
    <mergeCell ref="A48:R48"/>
    <mergeCell ref="S48:U48"/>
    <mergeCell ref="V48:X48"/>
    <mergeCell ref="A49:R49"/>
    <mergeCell ref="S49:U49"/>
    <mergeCell ref="V49:X49"/>
    <mergeCell ref="A45:D45"/>
    <mergeCell ref="A46:I46"/>
    <mergeCell ref="A44:H44"/>
    <mergeCell ref="I44:S44"/>
    <mergeCell ref="T44:U44"/>
    <mergeCell ref="V44:X44"/>
    <mergeCell ref="E45:F45"/>
    <mergeCell ref="N45:O45"/>
    <mergeCell ref="W45:X45"/>
    <mergeCell ref="J46:K46"/>
    <mergeCell ref="V46:W46"/>
    <mergeCell ref="O46:U46"/>
    <mergeCell ref="A41:H41"/>
    <mergeCell ref="I41:S41"/>
    <mergeCell ref="T41:U41"/>
    <mergeCell ref="V41:X41"/>
    <mergeCell ref="A42:H42"/>
    <mergeCell ref="I42:S42"/>
    <mergeCell ref="T42:U42"/>
    <mergeCell ref="V42:X42"/>
    <mergeCell ref="A43:H43"/>
    <mergeCell ref="I43:S43"/>
    <mergeCell ref="T43:U43"/>
    <mergeCell ref="V43:X43"/>
    <mergeCell ref="D29:H29"/>
    <mergeCell ref="K29:O29"/>
    <mergeCell ref="T29:X29"/>
    <mergeCell ref="A30:X30"/>
    <mergeCell ref="A31:X34"/>
    <mergeCell ref="A35:X35"/>
    <mergeCell ref="A36:X39"/>
    <mergeCell ref="A40:H40"/>
    <mergeCell ref="I40:S40"/>
    <mergeCell ref="T40:U40"/>
    <mergeCell ref="V40:X40"/>
    <mergeCell ref="A24:D24"/>
    <mergeCell ref="E24:X24"/>
    <mergeCell ref="A25:D25"/>
    <mergeCell ref="E25:X25"/>
    <mergeCell ref="A26:D26"/>
    <mergeCell ref="E26:X26"/>
    <mergeCell ref="A27:D27"/>
    <mergeCell ref="E27:X27"/>
    <mergeCell ref="A28:X28"/>
    <mergeCell ref="A12:G12"/>
    <mergeCell ref="H12:K12"/>
    <mergeCell ref="L12:X12"/>
    <mergeCell ref="A13:X13"/>
    <mergeCell ref="A14:X14"/>
    <mergeCell ref="A15:X15"/>
    <mergeCell ref="A16:X22"/>
    <mergeCell ref="A23:D23"/>
    <mergeCell ref="E23:X23"/>
    <mergeCell ref="A10:C10"/>
    <mergeCell ref="D10:G10"/>
    <mergeCell ref="H10:I10"/>
    <mergeCell ref="J10:K10"/>
    <mergeCell ref="L10:Q10"/>
    <mergeCell ref="R10:X10"/>
    <mergeCell ref="A11:G11"/>
    <mergeCell ref="H11:K11"/>
    <mergeCell ref="L11:X11"/>
    <mergeCell ref="A8:C8"/>
    <mergeCell ref="D8:G8"/>
    <mergeCell ref="H8:I8"/>
    <mergeCell ref="J8:K8"/>
    <mergeCell ref="L8:X8"/>
    <mergeCell ref="A9:C9"/>
    <mergeCell ref="D9:G9"/>
    <mergeCell ref="H9:I9"/>
    <mergeCell ref="J9:K9"/>
    <mergeCell ref="L9:Q9"/>
    <mergeCell ref="R9:X9"/>
    <mergeCell ref="A1:X1"/>
    <mergeCell ref="A2:X2"/>
    <mergeCell ref="T3:X3"/>
    <mergeCell ref="A4:F4"/>
    <mergeCell ref="G4:H4"/>
    <mergeCell ref="S4:T4"/>
    <mergeCell ref="U4:X4"/>
    <mergeCell ref="A5:D5"/>
    <mergeCell ref="E5:F5"/>
    <mergeCell ref="G5:K5"/>
    <mergeCell ref="L5:N5"/>
    <mergeCell ref="O5:S5"/>
    <mergeCell ref="T5:X5"/>
    <mergeCell ref="A6:D6"/>
    <mergeCell ref="E6:F6"/>
    <mergeCell ref="G6:K6"/>
    <mergeCell ref="L6:N6"/>
    <mergeCell ref="O6:S6"/>
    <mergeCell ref="T6:U6"/>
    <mergeCell ref="V6:X6"/>
    <mergeCell ref="A7:C7"/>
    <mergeCell ref="D7:G7"/>
    <mergeCell ref="H7:I7"/>
    <mergeCell ref="J7:K7"/>
    <mergeCell ref="L7:X7"/>
  </mergeCells>
  <dataValidations xWindow="450" yWindow="654" count="13">
    <dataValidation type="list" allowBlank="1" showInputMessage="1" showErrorMessage="1" sqref="P50:R50">
      <formula1>$AT$2:$AT$10</formula1>
    </dataValidation>
    <dataValidation type="list" allowBlank="1" showInputMessage="1" showErrorMessage="1" sqref="R10">
      <formula1>$AR$2:$AR$6</formula1>
    </dataValidation>
    <dataValidation type="textLength" operator="equal" allowBlank="1" showErrorMessage="1" errorTitle="EA" error="The EA must be 5 digits.  The sixth digit, which indicates the current project phase (0 for PA&amp;ED, 1 for PS&amp;E, etc.), must be omitted." sqref="E6">
      <formula1>5</formula1>
    </dataValidation>
    <dataValidation type="list" allowBlank="1" showErrorMessage="1" errorTitle="Caltrans District" error="Must select from drop-down list." sqref="A6">
      <formula1>$AP$2:$AP$15</formula1>
    </dataValidation>
    <dataValidation type="textLength" operator="equal" allowBlank="1" showErrorMessage="1" errorTitle="Project ID" error="The Project ID must be 10 digits long." sqref="G6:K6">
      <formula1>10</formula1>
    </dataValidation>
    <dataValidation allowBlank="1" showInputMessage="1" showErrorMessage="1" prompt="This field is limited to 600 characters. If you need more space, please attach a separate sheet with additional text." sqref="A45 I45 R45"/>
    <dataValidation type="list" allowBlank="1" showInputMessage="1" showErrorMessage="1" sqref="L10">
      <formula1>$AS$2:$AS$21</formula1>
    </dataValidation>
    <dataValidation type="list" allowBlank="1" showInputMessage="1" showErrorMessage="1" sqref="A8:C10">
      <formula1>$AQ$2:$AQ$58</formula1>
    </dataValidation>
    <dataValidation type="list" allowBlank="1" showInputMessage="1" showErrorMessage="1" sqref="BG19 BH5 BH15">
      <formula1>$BH$12:$BH$13</formula1>
    </dataValidation>
    <dataValidation type="list" allowBlank="1" showInputMessage="1" showErrorMessage="1" sqref="G4:H4 E45:F45 N45:O45 W45:X45 J46:K46 V46:W46">
      <formula1>$BH$11:$BH$13</formula1>
    </dataValidation>
    <dataValidation type="list" errorStyle="information" allowBlank="1" showInputMessage="1" showErrorMessage="1" errorTitle="User Data" error="User entered data" promptTitle="Outcome Category " prompt="Choose from the dropdown list or type in your own category" sqref="A41:H44">
      <formula1>$BB$2:$BB$5</formula1>
    </dataValidation>
    <dataValidation type="list" errorStyle="information" showInputMessage="1" showErrorMessage="1" errorTitle="User Data" error="User input data" sqref="T41:U44">
      <formula1>$BC$2:$BC$5</formula1>
    </dataValidation>
    <dataValidation type="list" errorStyle="information" allowBlank="1" showInputMessage="1" showErrorMessage="1" errorTitle="User Data" error="User entered data" promptTitle="Output Outcomes" prompt="Choose from drop down or type in your own." sqref="I41:S44">
      <formula1>$BF$2:$BF$30</formula1>
    </dataValidation>
  </dataValidations>
  <printOptions horizontalCentered="1"/>
  <pageMargins left="0.5" right="0.25" top="0.25" bottom="0.25" header="0.25" footer="0.25"/>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57"/>
  <sheetViews>
    <sheetView workbookViewId="0">
      <selection sqref="A1:D1"/>
    </sheetView>
  </sheetViews>
  <sheetFormatPr defaultRowHeight="13.2" x14ac:dyDescent="0.25"/>
  <cols>
    <col min="1" max="1" width="11.6640625" customWidth="1"/>
    <col min="2" max="2" width="61.5546875" customWidth="1"/>
    <col min="3" max="4" width="7.6640625" customWidth="1"/>
  </cols>
  <sheetData>
    <row r="1" spans="1:33" s="35" customFormat="1" x14ac:dyDescent="0.25">
      <c r="A1" s="151" t="s">
        <v>0</v>
      </c>
      <c r="B1" s="151"/>
      <c r="C1" s="151"/>
      <c r="D1" s="151"/>
      <c r="E1" s="2"/>
      <c r="F1" s="2"/>
      <c r="G1" s="2"/>
      <c r="H1" s="2"/>
      <c r="I1" s="2"/>
      <c r="J1" s="2"/>
      <c r="K1" s="2"/>
      <c r="L1" s="2"/>
      <c r="M1" s="2"/>
      <c r="N1" s="2"/>
      <c r="O1" s="2"/>
      <c r="P1" s="2"/>
      <c r="AD1" s="36"/>
      <c r="AF1" s="36"/>
      <c r="AG1" s="36"/>
    </row>
    <row r="2" spans="1:33" s="35" customFormat="1" ht="15.75" customHeight="1" x14ac:dyDescent="0.3">
      <c r="A2" s="336" t="s">
        <v>10</v>
      </c>
      <c r="B2" s="336"/>
      <c r="C2" s="336"/>
      <c r="D2" s="336"/>
      <c r="E2" s="37"/>
      <c r="F2" s="37"/>
      <c r="G2" s="37"/>
      <c r="H2" s="37"/>
      <c r="I2" s="37"/>
      <c r="J2" s="37"/>
      <c r="K2" s="37"/>
      <c r="L2" s="37"/>
      <c r="M2" s="37"/>
      <c r="N2" s="37"/>
      <c r="O2" s="37"/>
      <c r="P2" s="37"/>
      <c r="AD2" s="36"/>
      <c r="AF2" s="38"/>
    </row>
    <row r="3" spans="1:33" s="35" customFormat="1" ht="13.5" customHeight="1" thickBot="1" x14ac:dyDescent="0.3">
      <c r="A3" s="14" t="str">
        <f>'Project Info'!A3</f>
        <v>DTP-0001 (Revised July 2017)</v>
      </c>
      <c r="C3" s="39" t="s">
        <v>23</v>
      </c>
      <c r="D3" s="40">
        <f ca="1">'Project Info'!U4</f>
        <v>43112.3998587963</v>
      </c>
    </row>
    <row r="4" spans="1:33" ht="13.5" customHeight="1" thickBot="1" x14ac:dyDescent="0.3">
      <c r="A4" s="337" t="s">
        <v>178</v>
      </c>
      <c r="B4" s="338"/>
      <c r="C4" s="338"/>
      <c r="D4" s="339"/>
    </row>
    <row r="5" spans="1:33" x14ac:dyDescent="0.25">
      <c r="A5" s="340"/>
      <c r="B5" s="341"/>
      <c r="C5" s="341"/>
      <c r="D5" s="342"/>
    </row>
    <row r="6" spans="1:33" x14ac:dyDescent="0.25">
      <c r="A6" s="343"/>
      <c r="B6" s="344"/>
      <c r="C6" s="344"/>
      <c r="D6" s="345"/>
    </row>
    <row r="7" spans="1:33" x14ac:dyDescent="0.25">
      <c r="A7" s="343"/>
      <c r="B7" s="344"/>
      <c r="C7" s="344"/>
      <c r="D7" s="345"/>
    </row>
    <row r="8" spans="1:33" x14ac:dyDescent="0.25">
      <c r="A8" s="343"/>
      <c r="B8" s="344"/>
      <c r="C8" s="344"/>
      <c r="D8" s="345"/>
    </row>
    <row r="9" spans="1:33" x14ac:dyDescent="0.25">
      <c r="A9" s="343"/>
      <c r="B9" s="344"/>
      <c r="C9" s="344"/>
      <c r="D9" s="345"/>
    </row>
    <row r="10" spans="1:33" x14ac:dyDescent="0.25">
      <c r="A10" s="343"/>
      <c r="B10" s="344"/>
      <c r="C10" s="344"/>
      <c r="D10" s="345"/>
    </row>
    <row r="11" spans="1:33" x14ac:dyDescent="0.25">
      <c r="A11" s="343"/>
      <c r="B11" s="344"/>
      <c r="C11" s="344"/>
      <c r="D11" s="345"/>
    </row>
    <row r="12" spans="1:33" x14ac:dyDescent="0.25">
      <c r="A12" s="343"/>
      <c r="B12" s="344"/>
      <c r="C12" s="344"/>
      <c r="D12" s="345"/>
    </row>
    <row r="13" spans="1:33" x14ac:dyDescent="0.25">
      <c r="A13" s="343"/>
      <c r="B13" s="344"/>
      <c r="C13" s="344"/>
      <c r="D13" s="345"/>
    </row>
    <row r="14" spans="1:33" x14ac:dyDescent="0.25">
      <c r="A14" s="343"/>
      <c r="B14" s="344"/>
      <c r="C14" s="344"/>
      <c r="D14" s="345"/>
    </row>
    <row r="15" spans="1:33" x14ac:dyDescent="0.25">
      <c r="A15" s="343"/>
      <c r="B15" s="344"/>
      <c r="C15" s="344"/>
      <c r="D15" s="345"/>
    </row>
    <row r="16" spans="1:33" x14ac:dyDescent="0.25">
      <c r="A16" s="343"/>
      <c r="B16" s="344"/>
      <c r="C16" s="344"/>
      <c r="D16" s="345"/>
    </row>
    <row r="17" spans="1:4" x14ac:dyDescent="0.25">
      <c r="A17" s="343"/>
      <c r="B17" s="344"/>
      <c r="C17" s="344"/>
      <c r="D17" s="345"/>
    </row>
    <row r="18" spans="1:4" x14ac:dyDescent="0.25">
      <c r="A18" s="343"/>
      <c r="B18" s="344"/>
      <c r="C18" s="344"/>
      <c r="D18" s="345"/>
    </row>
    <row r="19" spans="1:4" x14ac:dyDescent="0.25">
      <c r="A19" s="343"/>
      <c r="B19" s="344"/>
      <c r="C19" s="344"/>
      <c r="D19" s="345"/>
    </row>
    <row r="20" spans="1:4" x14ac:dyDescent="0.25">
      <c r="A20" s="343"/>
      <c r="B20" s="344"/>
      <c r="C20" s="344"/>
      <c r="D20" s="345"/>
    </row>
    <row r="21" spans="1:4" x14ac:dyDescent="0.25">
      <c r="A21" s="343"/>
      <c r="B21" s="344"/>
      <c r="C21" s="344"/>
      <c r="D21" s="345"/>
    </row>
    <row r="22" spans="1:4" x14ac:dyDescent="0.25">
      <c r="A22" s="343"/>
      <c r="B22" s="344"/>
      <c r="C22" s="344"/>
      <c r="D22" s="345"/>
    </row>
    <row r="23" spans="1:4" x14ac:dyDescent="0.25">
      <c r="A23" s="343"/>
      <c r="B23" s="344"/>
      <c r="C23" s="344"/>
      <c r="D23" s="345"/>
    </row>
    <row r="24" spans="1:4" x14ac:dyDescent="0.25">
      <c r="A24" s="343"/>
      <c r="B24" s="344"/>
      <c r="C24" s="344"/>
      <c r="D24" s="345"/>
    </row>
    <row r="25" spans="1:4" x14ac:dyDescent="0.25">
      <c r="A25" s="343"/>
      <c r="B25" s="344"/>
      <c r="C25" s="344"/>
      <c r="D25" s="345"/>
    </row>
    <row r="26" spans="1:4" x14ac:dyDescent="0.25">
      <c r="A26" s="343"/>
      <c r="B26" s="344"/>
      <c r="C26" s="344"/>
      <c r="D26" s="345"/>
    </row>
    <row r="27" spans="1:4" x14ac:dyDescent="0.25">
      <c r="A27" s="343"/>
      <c r="B27" s="344"/>
      <c r="C27" s="344"/>
      <c r="D27" s="345"/>
    </row>
    <row r="28" spans="1:4" x14ac:dyDescent="0.25">
      <c r="A28" s="343"/>
      <c r="B28" s="344"/>
      <c r="C28" s="344"/>
      <c r="D28" s="345"/>
    </row>
    <row r="29" spans="1:4" x14ac:dyDescent="0.25">
      <c r="A29" s="343"/>
      <c r="B29" s="344"/>
      <c r="C29" s="344"/>
      <c r="D29" s="345"/>
    </row>
    <row r="30" spans="1:4" x14ac:dyDescent="0.25">
      <c r="A30" s="343"/>
      <c r="B30" s="344"/>
      <c r="C30" s="344"/>
      <c r="D30" s="345"/>
    </row>
    <row r="31" spans="1:4" x14ac:dyDescent="0.25">
      <c r="A31" s="343"/>
      <c r="B31" s="344"/>
      <c r="C31" s="344"/>
      <c r="D31" s="345"/>
    </row>
    <row r="32" spans="1:4" x14ac:dyDescent="0.25">
      <c r="A32" s="343"/>
      <c r="B32" s="344"/>
      <c r="C32" s="344"/>
      <c r="D32" s="345"/>
    </row>
    <row r="33" spans="1:4" x14ac:dyDescent="0.25">
      <c r="A33" s="343"/>
      <c r="B33" s="344"/>
      <c r="C33" s="344"/>
      <c r="D33" s="345"/>
    </row>
    <row r="34" spans="1:4" x14ac:dyDescent="0.25">
      <c r="A34" s="343"/>
      <c r="B34" s="344"/>
      <c r="C34" s="344"/>
      <c r="D34" s="345"/>
    </row>
    <row r="35" spans="1:4" x14ac:dyDescent="0.25">
      <c r="A35" s="343"/>
      <c r="B35" s="344"/>
      <c r="C35" s="344"/>
      <c r="D35" s="345"/>
    </row>
    <row r="36" spans="1:4" x14ac:dyDescent="0.25">
      <c r="A36" s="343"/>
      <c r="B36" s="344"/>
      <c r="C36" s="344"/>
      <c r="D36" s="345"/>
    </row>
    <row r="37" spans="1:4" x14ac:dyDescent="0.25">
      <c r="A37" s="343"/>
      <c r="B37" s="344"/>
      <c r="C37" s="344"/>
      <c r="D37" s="345"/>
    </row>
    <row r="38" spans="1:4" x14ac:dyDescent="0.25">
      <c r="A38" s="343"/>
      <c r="B38" s="344"/>
      <c r="C38" s="344"/>
      <c r="D38" s="345"/>
    </row>
    <row r="39" spans="1:4" x14ac:dyDescent="0.25">
      <c r="A39" s="343"/>
      <c r="B39" s="344"/>
      <c r="C39" s="344"/>
      <c r="D39" s="345"/>
    </row>
    <row r="40" spans="1:4" x14ac:dyDescent="0.25">
      <c r="A40" s="343"/>
      <c r="B40" s="344"/>
      <c r="C40" s="344"/>
      <c r="D40" s="345"/>
    </row>
    <row r="41" spans="1:4" x14ac:dyDescent="0.25">
      <c r="A41" s="343"/>
      <c r="B41" s="344"/>
      <c r="C41" s="344"/>
      <c r="D41" s="345"/>
    </row>
    <row r="42" spans="1:4" x14ac:dyDescent="0.25">
      <c r="A42" s="343"/>
      <c r="B42" s="344"/>
      <c r="C42" s="344"/>
      <c r="D42" s="345"/>
    </row>
    <row r="43" spans="1:4" x14ac:dyDescent="0.25">
      <c r="A43" s="343"/>
      <c r="B43" s="344"/>
      <c r="C43" s="344"/>
      <c r="D43" s="345"/>
    </row>
    <row r="44" spans="1:4" x14ac:dyDescent="0.25">
      <c r="A44" s="343"/>
      <c r="B44" s="344"/>
      <c r="C44" s="344"/>
      <c r="D44" s="345"/>
    </row>
    <row r="45" spans="1:4" x14ac:dyDescent="0.25">
      <c r="A45" s="343"/>
      <c r="B45" s="344"/>
      <c r="C45" s="344"/>
      <c r="D45" s="345"/>
    </row>
    <row r="46" spans="1:4" x14ac:dyDescent="0.25">
      <c r="A46" s="343"/>
      <c r="B46" s="344"/>
      <c r="C46" s="344"/>
      <c r="D46" s="345"/>
    </row>
    <row r="47" spans="1:4" x14ac:dyDescent="0.25">
      <c r="A47" s="343"/>
      <c r="B47" s="344"/>
      <c r="C47" s="344"/>
      <c r="D47" s="345"/>
    </row>
    <row r="48" spans="1:4" x14ac:dyDescent="0.25">
      <c r="A48" s="343"/>
      <c r="B48" s="344"/>
      <c r="C48" s="344"/>
      <c r="D48" s="345"/>
    </row>
    <row r="49" spans="1:16" x14ac:dyDescent="0.25">
      <c r="A49" s="343"/>
      <c r="B49" s="344"/>
      <c r="C49" s="344"/>
      <c r="D49" s="345"/>
    </row>
    <row r="50" spans="1:16" x14ac:dyDescent="0.25">
      <c r="A50" s="343"/>
      <c r="B50" s="344"/>
      <c r="C50" s="344"/>
      <c r="D50" s="345"/>
    </row>
    <row r="51" spans="1:16" x14ac:dyDescent="0.25">
      <c r="A51" s="343"/>
      <c r="B51" s="344"/>
      <c r="C51" s="344"/>
      <c r="D51" s="345"/>
    </row>
    <row r="52" spans="1:16" x14ac:dyDescent="0.25">
      <c r="A52" s="343"/>
      <c r="B52" s="344"/>
      <c r="C52" s="344"/>
      <c r="D52" s="345"/>
    </row>
    <row r="53" spans="1:16" x14ac:dyDescent="0.25">
      <c r="A53" s="343"/>
      <c r="B53" s="344"/>
      <c r="C53" s="344"/>
      <c r="D53" s="345"/>
    </row>
    <row r="54" spans="1:16" x14ac:dyDescent="0.25">
      <c r="A54" s="343"/>
      <c r="B54" s="344"/>
      <c r="C54" s="344"/>
      <c r="D54" s="345"/>
    </row>
    <row r="55" spans="1:16" ht="13.5" customHeight="1" thickBot="1" x14ac:dyDescent="0.3">
      <c r="A55" s="346"/>
      <c r="B55" s="347"/>
      <c r="C55" s="347"/>
      <c r="D55" s="348"/>
    </row>
    <row r="56" spans="1:16" ht="25.5" customHeight="1" x14ac:dyDescent="0.25">
      <c r="A56" s="41" t="s">
        <v>176</v>
      </c>
      <c r="B56" s="349" t="s">
        <v>179</v>
      </c>
      <c r="C56" s="349"/>
      <c r="D56" s="349"/>
      <c r="E56" s="42"/>
      <c r="F56" s="42"/>
      <c r="G56" s="42"/>
      <c r="H56" s="42"/>
      <c r="I56" s="42"/>
      <c r="J56" s="42"/>
      <c r="K56" s="42"/>
      <c r="L56" s="42"/>
      <c r="M56" s="42"/>
      <c r="N56" s="42"/>
      <c r="O56" s="42"/>
      <c r="P56" s="42"/>
    </row>
    <row r="57" spans="1:16" x14ac:dyDescent="0.25">
      <c r="B57" s="43"/>
    </row>
  </sheetData>
  <sheetProtection password="CB9B" sheet="1"/>
  <mergeCells count="5">
    <mergeCell ref="A1:D1"/>
    <mergeCell ref="A2:D2"/>
    <mergeCell ref="A4:D4"/>
    <mergeCell ref="A5:D55"/>
    <mergeCell ref="B56:D56"/>
  </mergeCells>
  <printOptions horizontalCentered="1"/>
  <pageMargins left="0.75" right="0.75" top="0.5" bottom="0.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90"/>
  <sheetViews>
    <sheetView showGridLines="0" showZeros="0" topLeftCell="A10" workbookViewId="0">
      <selection activeCell="J27" sqref="J27:L27"/>
    </sheetView>
  </sheetViews>
  <sheetFormatPr defaultRowHeight="13.2" x14ac:dyDescent="0.25"/>
  <cols>
    <col min="1" max="1" width="11.33203125" customWidth="1"/>
    <col min="2" max="12" width="7.6640625" customWidth="1"/>
    <col min="13" max="13" width="14.33203125" customWidth="1"/>
  </cols>
  <sheetData>
    <row r="1" spans="1:24" x14ac:dyDescent="0.25">
      <c r="A1" s="151" t="s">
        <v>0</v>
      </c>
      <c r="B1" s="151"/>
      <c r="C1" s="151"/>
      <c r="D1" s="151"/>
      <c r="E1" s="151"/>
      <c r="F1" s="151"/>
      <c r="G1" s="151"/>
      <c r="H1" s="151"/>
      <c r="I1" s="151"/>
      <c r="J1" s="151"/>
      <c r="K1" s="151"/>
      <c r="L1" s="151"/>
      <c r="M1" s="2"/>
      <c r="N1" s="2"/>
      <c r="O1" s="2"/>
      <c r="P1" s="2"/>
      <c r="Q1" s="2"/>
      <c r="R1" s="2"/>
      <c r="S1" s="2"/>
      <c r="T1" s="2"/>
      <c r="U1" s="2"/>
      <c r="V1" s="2"/>
      <c r="W1" s="2"/>
      <c r="X1" s="2"/>
    </row>
    <row r="2" spans="1:24" ht="15.75" customHeight="1" x14ac:dyDescent="0.3">
      <c r="A2" s="350" t="s">
        <v>10</v>
      </c>
      <c r="B2" s="350"/>
      <c r="C2" s="350"/>
      <c r="D2" s="350"/>
      <c r="E2" s="350"/>
      <c r="F2" s="350"/>
      <c r="G2" s="350"/>
      <c r="H2" s="350"/>
      <c r="I2" s="350"/>
      <c r="J2" s="350"/>
      <c r="K2" s="350"/>
      <c r="L2" s="350"/>
      <c r="M2" s="37"/>
      <c r="N2" s="37"/>
      <c r="O2" s="37"/>
      <c r="P2" s="37"/>
      <c r="Q2" s="37"/>
      <c r="R2" s="37"/>
      <c r="S2" s="37"/>
      <c r="T2" s="37"/>
      <c r="U2" s="37"/>
      <c r="V2" s="37"/>
      <c r="W2" s="37"/>
      <c r="X2" s="37"/>
    </row>
    <row r="3" spans="1:24" ht="13.5" customHeight="1" thickBot="1" x14ac:dyDescent="0.3">
      <c r="A3" s="44" t="str">
        <f>'Project Info'!A3</f>
        <v>DTP-0001 (Revised July 2017)</v>
      </c>
      <c r="B3" s="45"/>
      <c r="C3" s="45"/>
      <c r="D3" s="46"/>
      <c r="E3" s="45"/>
      <c r="F3" s="47"/>
      <c r="G3" s="45"/>
      <c r="H3" s="45"/>
      <c r="I3" s="46"/>
      <c r="J3" s="45"/>
      <c r="K3" s="39" t="s">
        <v>23</v>
      </c>
      <c r="L3" s="40">
        <f ca="1">'Project Info'!U4</f>
        <v>43112.3998587963</v>
      </c>
    </row>
    <row r="4" spans="1:24" x14ac:dyDescent="0.25">
      <c r="A4" s="48" t="s">
        <v>1</v>
      </c>
      <c r="B4" s="351" t="s">
        <v>2</v>
      </c>
      <c r="C4" s="352"/>
      <c r="D4" s="351" t="s">
        <v>180</v>
      </c>
      <c r="E4" s="352"/>
      <c r="F4" s="49" t="s">
        <v>31</v>
      </c>
      <c r="G4" s="351" t="s">
        <v>32</v>
      </c>
      <c r="H4" s="352"/>
      <c r="I4" s="351" t="s">
        <v>33</v>
      </c>
      <c r="J4" s="352"/>
      <c r="K4" s="351" t="s">
        <v>181</v>
      </c>
      <c r="L4" s="353"/>
    </row>
    <row r="5" spans="1:24" ht="13.5" customHeight="1" thickBot="1" x14ac:dyDescent="0.3">
      <c r="A5" s="51" t="str">
        <f>'Project Info'!A6</f>
        <v>02</v>
      </c>
      <c r="B5" s="354" t="str">
        <f>'Project Info'!AA8</f>
        <v>SHA</v>
      </c>
      <c r="C5" s="355"/>
      <c r="D5" s="354">
        <f>'Project Info'!AF8</f>
        <v>0</v>
      </c>
      <c r="E5" s="355"/>
      <c r="F5" s="52">
        <f>'Project Info'!E6</f>
        <v>0</v>
      </c>
      <c r="G5" s="356">
        <f>'Project Info'!G6</f>
        <v>0</v>
      </c>
      <c r="H5" s="357"/>
      <c r="I5" s="356">
        <f>'Project Info'!L6</f>
        <v>0</v>
      </c>
      <c r="J5" s="357"/>
      <c r="K5" s="358">
        <f>'Project Info'!T6</f>
        <v>0</v>
      </c>
      <c r="L5" s="359"/>
    </row>
    <row r="6" spans="1:24" ht="13.5" customHeight="1" thickBot="1" x14ac:dyDescent="0.3">
      <c r="A6" s="54" t="s">
        <v>182</v>
      </c>
      <c r="B6" s="360" t="str">
        <f>'Project Info'!A14</f>
        <v>North State Intercity Bus Service</v>
      </c>
      <c r="C6" s="361"/>
      <c r="D6" s="361"/>
      <c r="E6" s="361"/>
      <c r="F6" s="361"/>
      <c r="G6" s="361"/>
      <c r="H6" s="361"/>
      <c r="I6" s="361"/>
      <c r="J6" s="361"/>
      <c r="K6" s="361"/>
      <c r="L6" s="362"/>
    </row>
    <row r="7" spans="1:24" ht="13.5" customHeight="1" thickBot="1" x14ac:dyDescent="0.3">
      <c r="A7" s="55"/>
      <c r="B7" s="55"/>
      <c r="C7" s="55"/>
      <c r="D7" s="55"/>
      <c r="E7" s="55"/>
      <c r="F7" s="55"/>
      <c r="G7" s="55"/>
      <c r="H7" s="55"/>
      <c r="I7" s="55"/>
      <c r="J7" s="55"/>
      <c r="K7" s="55"/>
      <c r="L7" s="55"/>
    </row>
    <row r="8" spans="1:24" x14ac:dyDescent="0.25">
      <c r="A8" s="363" t="s">
        <v>183</v>
      </c>
      <c r="B8" s="364"/>
      <c r="C8" s="364"/>
      <c r="D8" s="364"/>
      <c r="E8" s="364"/>
      <c r="F8" s="364"/>
      <c r="G8" s="364"/>
      <c r="H8" s="364"/>
      <c r="I8" s="365"/>
      <c r="J8" s="366" t="s">
        <v>106</v>
      </c>
      <c r="K8" s="367"/>
      <c r="L8" s="368"/>
    </row>
    <row r="9" spans="1:24" x14ac:dyDescent="0.25">
      <c r="A9" s="56" t="s">
        <v>105</v>
      </c>
      <c r="B9" s="57" t="s">
        <v>184</v>
      </c>
      <c r="C9" s="58" t="s">
        <v>189</v>
      </c>
      <c r="D9" s="58" t="s">
        <v>395</v>
      </c>
      <c r="E9" s="58" t="s">
        <v>396</v>
      </c>
      <c r="F9" s="58" t="s">
        <v>397</v>
      </c>
      <c r="G9" s="58" t="s">
        <v>398</v>
      </c>
      <c r="H9" s="58" t="s">
        <v>399</v>
      </c>
      <c r="I9" s="59" t="s">
        <v>136</v>
      </c>
      <c r="J9" s="369"/>
      <c r="K9" s="370"/>
      <c r="L9" s="371"/>
    </row>
    <row r="10" spans="1:24" x14ac:dyDescent="0.25">
      <c r="A10" s="60" t="s">
        <v>191</v>
      </c>
      <c r="B10" s="61">
        <f t="shared" ref="B10:H15" si="0">B29+B48+B67+B86+B105+B124+B143+B162+B181+B200+B219+B238+B257+B276</f>
        <v>0</v>
      </c>
      <c r="C10" s="61">
        <f t="shared" si="0"/>
        <v>0</v>
      </c>
      <c r="D10" s="61">
        <f t="shared" si="0"/>
        <v>0</v>
      </c>
      <c r="E10" s="61">
        <f t="shared" si="0"/>
        <v>0</v>
      </c>
      <c r="F10" s="61">
        <f t="shared" si="0"/>
        <v>0</v>
      </c>
      <c r="G10" s="61">
        <f t="shared" si="0"/>
        <v>0</v>
      </c>
      <c r="H10" s="61">
        <f t="shared" si="0"/>
        <v>0</v>
      </c>
      <c r="I10" s="61">
        <f t="shared" ref="I10:I16" si="1">SUM(B10:H10)</f>
        <v>0</v>
      </c>
      <c r="J10" s="372" t="str">
        <f>'Project Info'!E24</f>
        <v>Shasta Regional Transportation Agency</v>
      </c>
      <c r="K10" s="373"/>
      <c r="L10" s="374"/>
    </row>
    <row r="11" spans="1:24" x14ac:dyDescent="0.25">
      <c r="A11" s="62" t="s">
        <v>110</v>
      </c>
      <c r="B11" s="61">
        <f t="shared" si="0"/>
        <v>0</v>
      </c>
      <c r="C11" s="61">
        <f t="shared" si="0"/>
        <v>0</v>
      </c>
      <c r="D11" s="61">
        <f t="shared" si="0"/>
        <v>0</v>
      </c>
      <c r="E11" s="61">
        <f t="shared" si="0"/>
        <v>0</v>
      </c>
      <c r="F11" s="61">
        <f t="shared" si="0"/>
        <v>0</v>
      </c>
      <c r="G11" s="61">
        <f t="shared" si="0"/>
        <v>0</v>
      </c>
      <c r="H11" s="61">
        <f t="shared" si="0"/>
        <v>0</v>
      </c>
      <c r="I11" s="61">
        <f t="shared" si="1"/>
        <v>0</v>
      </c>
      <c r="J11" s="375" t="str">
        <f>'Project Info'!E25</f>
        <v>Shasta Regional Transportation Agency</v>
      </c>
      <c r="K11" s="376"/>
      <c r="L11" s="377"/>
    </row>
    <row r="12" spans="1:24" x14ac:dyDescent="0.25">
      <c r="A12" s="62" t="s">
        <v>192</v>
      </c>
      <c r="B12" s="61">
        <f t="shared" si="0"/>
        <v>0</v>
      </c>
      <c r="C12" s="61">
        <f t="shared" si="0"/>
        <v>0</v>
      </c>
      <c r="D12" s="61">
        <f t="shared" si="0"/>
        <v>0</v>
      </c>
      <c r="E12" s="61">
        <f t="shared" si="0"/>
        <v>0</v>
      </c>
      <c r="F12" s="61">
        <f t="shared" si="0"/>
        <v>0</v>
      </c>
      <c r="G12" s="61">
        <f t="shared" si="0"/>
        <v>0</v>
      </c>
      <c r="H12" s="61">
        <f t="shared" si="0"/>
        <v>0</v>
      </c>
      <c r="I12" s="61">
        <f t="shared" si="1"/>
        <v>0</v>
      </c>
      <c r="J12" s="375" t="str">
        <f>'Project Info'!E26</f>
        <v>Shasta Regional Transportation Agency</v>
      </c>
      <c r="K12" s="376"/>
      <c r="L12" s="377"/>
    </row>
    <row r="13" spans="1:24" x14ac:dyDescent="0.25">
      <c r="A13" s="62" t="s">
        <v>193</v>
      </c>
      <c r="B13" s="61">
        <f t="shared" si="0"/>
        <v>0</v>
      </c>
      <c r="C13" s="61">
        <f t="shared" si="0"/>
        <v>0</v>
      </c>
      <c r="D13" s="61">
        <f t="shared" si="0"/>
        <v>0</v>
      </c>
      <c r="E13" s="61">
        <f t="shared" si="0"/>
        <v>0</v>
      </c>
      <c r="F13" s="61">
        <f t="shared" si="0"/>
        <v>0</v>
      </c>
      <c r="G13" s="61">
        <f t="shared" si="0"/>
        <v>0</v>
      </c>
      <c r="H13" s="61">
        <f t="shared" si="0"/>
        <v>0</v>
      </c>
      <c r="I13" s="61">
        <f t="shared" si="1"/>
        <v>0</v>
      </c>
      <c r="J13" s="375" t="str">
        <f>'Project Info'!E27</f>
        <v>Shasta Regional Transportation Agency</v>
      </c>
      <c r="K13" s="376"/>
      <c r="L13" s="377"/>
    </row>
    <row r="14" spans="1:24" x14ac:dyDescent="0.25">
      <c r="A14" s="62" t="s">
        <v>194</v>
      </c>
      <c r="B14" s="61">
        <f t="shared" si="0"/>
        <v>0</v>
      </c>
      <c r="C14" s="61">
        <f t="shared" si="0"/>
        <v>0</v>
      </c>
      <c r="D14" s="61">
        <f t="shared" si="0"/>
        <v>0</v>
      </c>
      <c r="E14" s="61">
        <f t="shared" si="0"/>
        <v>0</v>
      </c>
      <c r="F14" s="61">
        <f t="shared" si="0"/>
        <v>0</v>
      </c>
      <c r="G14" s="61">
        <f t="shared" si="0"/>
        <v>0</v>
      </c>
      <c r="H14" s="61">
        <f t="shared" si="0"/>
        <v>0</v>
      </c>
      <c r="I14" s="61">
        <f t="shared" si="1"/>
        <v>0</v>
      </c>
      <c r="J14" s="375" t="str">
        <f>'Project Info'!E26</f>
        <v>Shasta Regional Transportation Agency</v>
      </c>
      <c r="K14" s="376"/>
      <c r="L14" s="377"/>
    </row>
    <row r="15" spans="1:24" x14ac:dyDescent="0.25">
      <c r="A15" s="60" t="s">
        <v>195</v>
      </c>
      <c r="B15" s="61">
        <f t="shared" si="0"/>
        <v>0</v>
      </c>
      <c r="C15" s="61">
        <f t="shared" si="0"/>
        <v>0</v>
      </c>
      <c r="D15" s="61">
        <f t="shared" si="0"/>
        <v>0</v>
      </c>
      <c r="E15" s="61">
        <f t="shared" si="0"/>
        <v>0</v>
      </c>
      <c r="F15" s="61">
        <f t="shared" si="0"/>
        <v>0</v>
      </c>
      <c r="G15" s="61">
        <f t="shared" si="0"/>
        <v>0</v>
      </c>
      <c r="H15" s="61">
        <f t="shared" si="0"/>
        <v>0</v>
      </c>
      <c r="I15" s="61">
        <f t="shared" si="1"/>
        <v>0</v>
      </c>
      <c r="J15" s="378" t="str">
        <f>'Project Info'!E27</f>
        <v>Shasta Regional Transportation Agency</v>
      </c>
      <c r="K15" s="379"/>
      <c r="L15" s="380"/>
    </row>
    <row r="16" spans="1:24" ht="13.5" customHeight="1" thickBot="1" x14ac:dyDescent="0.3">
      <c r="A16" s="63" t="s">
        <v>196</v>
      </c>
      <c r="B16" s="64">
        <f t="shared" ref="B16:H16" si="2">SUM(B10:B15)</f>
        <v>0</v>
      </c>
      <c r="C16" s="64">
        <f t="shared" si="2"/>
        <v>0</v>
      </c>
      <c r="D16" s="64">
        <f t="shared" si="2"/>
        <v>0</v>
      </c>
      <c r="E16" s="64">
        <f t="shared" si="2"/>
        <v>0</v>
      </c>
      <c r="F16" s="64">
        <f t="shared" si="2"/>
        <v>0</v>
      </c>
      <c r="G16" s="64">
        <f t="shared" si="2"/>
        <v>0</v>
      </c>
      <c r="H16" s="64">
        <f t="shared" si="2"/>
        <v>0</v>
      </c>
      <c r="I16" s="64">
        <f t="shared" si="1"/>
        <v>0</v>
      </c>
      <c r="J16" s="381"/>
      <c r="K16" s="382"/>
      <c r="L16" s="383"/>
    </row>
    <row r="17" spans="1:12" x14ac:dyDescent="0.25">
      <c r="A17" s="384" t="s">
        <v>197</v>
      </c>
      <c r="B17" s="385"/>
      <c r="C17" s="385"/>
      <c r="D17" s="385"/>
      <c r="E17" s="385"/>
      <c r="F17" s="385"/>
      <c r="G17" s="385"/>
      <c r="H17" s="385"/>
      <c r="I17" s="386"/>
      <c r="J17" s="387" t="s">
        <v>198</v>
      </c>
      <c r="K17" s="388"/>
      <c r="L17" s="389"/>
    </row>
    <row r="18" spans="1:12" x14ac:dyDescent="0.25">
      <c r="A18" s="60" t="s">
        <v>191</v>
      </c>
      <c r="B18" s="61">
        <f t="shared" ref="B18:H23" si="3">B37+B56+B75+B94+B113+B132+B151+B170+B189+B208+B227+B246+B265+B284</f>
        <v>0</v>
      </c>
      <c r="C18" s="61">
        <f t="shared" si="3"/>
        <v>47160</v>
      </c>
      <c r="D18" s="61">
        <f t="shared" si="3"/>
        <v>0</v>
      </c>
      <c r="E18" s="61">
        <f t="shared" si="3"/>
        <v>0</v>
      </c>
      <c r="F18" s="61">
        <f t="shared" si="3"/>
        <v>0</v>
      </c>
      <c r="G18" s="61">
        <f t="shared" si="3"/>
        <v>0</v>
      </c>
      <c r="H18" s="61">
        <f t="shared" si="3"/>
        <v>0</v>
      </c>
      <c r="I18" s="61">
        <f t="shared" ref="I18:I24" si="4">SUM(B18:H18)</f>
        <v>47160</v>
      </c>
      <c r="J18" s="390"/>
      <c r="K18" s="391"/>
      <c r="L18" s="392"/>
    </row>
    <row r="19" spans="1:12" x14ac:dyDescent="0.25">
      <c r="A19" s="62" t="s">
        <v>110</v>
      </c>
      <c r="B19" s="61">
        <f t="shared" si="3"/>
        <v>0</v>
      </c>
      <c r="C19" s="61">
        <f t="shared" si="3"/>
        <v>176850</v>
      </c>
      <c r="D19" s="61">
        <f t="shared" si="3"/>
        <v>0</v>
      </c>
      <c r="E19" s="61">
        <f t="shared" si="3"/>
        <v>0</v>
      </c>
      <c r="F19" s="61">
        <f t="shared" si="3"/>
        <v>0</v>
      </c>
      <c r="G19" s="61">
        <f t="shared" si="3"/>
        <v>0</v>
      </c>
      <c r="H19" s="61">
        <f t="shared" si="3"/>
        <v>0</v>
      </c>
      <c r="I19" s="61">
        <f t="shared" si="4"/>
        <v>176850</v>
      </c>
      <c r="J19" s="393"/>
      <c r="K19" s="394"/>
      <c r="L19" s="395"/>
    </row>
    <row r="20" spans="1:12" x14ac:dyDescent="0.25">
      <c r="A20" s="62" t="s">
        <v>192</v>
      </c>
      <c r="B20" s="61">
        <f t="shared" si="3"/>
        <v>0</v>
      </c>
      <c r="C20" s="61">
        <f t="shared" si="3"/>
        <v>0</v>
      </c>
      <c r="D20" s="61">
        <f t="shared" si="3"/>
        <v>0</v>
      </c>
      <c r="E20" s="61">
        <f t="shared" si="3"/>
        <v>0</v>
      </c>
      <c r="F20" s="61">
        <f t="shared" si="3"/>
        <v>0</v>
      </c>
      <c r="G20" s="61">
        <f t="shared" si="3"/>
        <v>0</v>
      </c>
      <c r="H20" s="61">
        <f t="shared" si="3"/>
        <v>0</v>
      </c>
      <c r="I20" s="61">
        <f t="shared" si="4"/>
        <v>0</v>
      </c>
      <c r="J20" s="393"/>
      <c r="K20" s="394"/>
      <c r="L20" s="395"/>
    </row>
    <row r="21" spans="1:12" x14ac:dyDescent="0.25">
      <c r="A21" s="62" t="s">
        <v>193</v>
      </c>
      <c r="B21" s="61">
        <f t="shared" si="3"/>
        <v>0</v>
      </c>
      <c r="C21" s="61">
        <f t="shared" si="3"/>
        <v>0</v>
      </c>
      <c r="D21" s="61">
        <f t="shared" si="3"/>
        <v>0</v>
      </c>
      <c r="E21" s="61">
        <f t="shared" si="3"/>
        <v>0</v>
      </c>
      <c r="F21" s="61">
        <f t="shared" si="3"/>
        <v>0</v>
      </c>
      <c r="G21" s="61">
        <f t="shared" si="3"/>
        <v>0</v>
      </c>
      <c r="H21" s="61">
        <f t="shared" si="3"/>
        <v>0</v>
      </c>
      <c r="I21" s="61">
        <f t="shared" si="4"/>
        <v>0</v>
      </c>
      <c r="J21" s="393"/>
      <c r="K21" s="394"/>
      <c r="L21" s="395"/>
    </row>
    <row r="22" spans="1:12" x14ac:dyDescent="0.25">
      <c r="A22" s="62" t="s">
        <v>194</v>
      </c>
      <c r="B22" s="61">
        <f t="shared" si="3"/>
        <v>0</v>
      </c>
      <c r="C22" s="61">
        <f t="shared" si="3"/>
        <v>0</v>
      </c>
      <c r="D22" s="61">
        <f t="shared" si="3"/>
        <v>0</v>
      </c>
      <c r="E22" s="61">
        <f t="shared" si="3"/>
        <v>0</v>
      </c>
      <c r="F22" s="61">
        <f t="shared" si="3"/>
        <v>0</v>
      </c>
      <c r="G22" s="61">
        <f t="shared" si="3"/>
        <v>0</v>
      </c>
      <c r="H22" s="61">
        <f t="shared" si="3"/>
        <v>0</v>
      </c>
      <c r="I22" s="61">
        <f t="shared" si="4"/>
        <v>0</v>
      </c>
      <c r="J22" s="393"/>
      <c r="K22" s="394"/>
      <c r="L22" s="395"/>
    </row>
    <row r="23" spans="1:12" x14ac:dyDescent="0.25">
      <c r="A23" s="60" t="s">
        <v>195</v>
      </c>
      <c r="B23" s="61">
        <f t="shared" si="3"/>
        <v>0</v>
      </c>
      <c r="C23" s="61">
        <f t="shared" si="3"/>
        <v>18146246</v>
      </c>
      <c r="D23" s="61">
        <f t="shared" si="3"/>
        <v>0</v>
      </c>
      <c r="E23" s="61">
        <f t="shared" si="3"/>
        <v>0</v>
      </c>
      <c r="F23" s="61">
        <f t="shared" si="3"/>
        <v>0</v>
      </c>
      <c r="G23" s="61">
        <f t="shared" si="3"/>
        <v>0</v>
      </c>
      <c r="H23" s="61">
        <f t="shared" si="3"/>
        <v>0</v>
      </c>
      <c r="I23" s="61">
        <f t="shared" si="4"/>
        <v>18146246</v>
      </c>
      <c r="J23" s="393"/>
      <c r="K23" s="394"/>
      <c r="L23" s="395"/>
    </row>
    <row r="24" spans="1:12" ht="13.5" customHeight="1" thickBot="1" x14ac:dyDescent="0.3">
      <c r="A24" s="63" t="s">
        <v>196</v>
      </c>
      <c r="B24" s="64">
        <f t="shared" ref="B24:H24" si="5">SUM(B18:B23)</f>
        <v>0</v>
      </c>
      <c r="C24" s="64">
        <f t="shared" si="5"/>
        <v>18370256</v>
      </c>
      <c r="D24" s="64">
        <f t="shared" si="5"/>
        <v>0</v>
      </c>
      <c r="E24" s="64">
        <f t="shared" si="5"/>
        <v>0</v>
      </c>
      <c r="F24" s="64">
        <f t="shared" si="5"/>
        <v>0</v>
      </c>
      <c r="G24" s="64">
        <f t="shared" si="5"/>
        <v>0</v>
      </c>
      <c r="H24" s="64">
        <f t="shared" si="5"/>
        <v>0</v>
      </c>
      <c r="I24" s="64">
        <f t="shared" si="4"/>
        <v>18370256</v>
      </c>
      <c r="J24" s="396"/>
      <c r="K24" s="397"/>
      <c r="L24" s="398"/>
    </row>
    <row r="25" spans="1:12" ht="13.5" customHeight="1" thickBot="1" x14ac:dyDescent="0.3">
      <c r="A25" s="55"/>
      <c r="B25" s="55"/>
      <c r="C25" s="55"/>
      <c r="D25" s="55"/>
      <c r="E25" s="55"/>
      <c r="F25" s="55"/>
      <c r="G25" s="55"/>
      <c r="H25" s="55"/>
      <c r="I25" s="65"/>
      <c r="J25" s="65"/>
      <c r="K25" s="65"/>
      <c r="L25" s="65"/>
    </row>
    <row r="26" spans="1:12" x14ac:dyDescent="0.25">
      <c r="A26" s="66" t="s">
        <v>199</v>
      </c>
      <c r="B26" s="399" t="s">
        <v>451</v>
      </c>
      <c r="C26" s="400"/>
      <c r="D26" s="400"/>
      <c r="E26" s="400"/>
      <c r="F26" s="400"/>
      <c r="G26" s="400"/>
      <c r="H26" s="400"/>
      <c r="I26" s="400"/>
      <c r="J26" s="401" t="s">
        <v>200</v>
      </c>
      <c r="K26" s="402"/>
      <c r="L26" s="403"/>
    </row>
    <row r="27" spans="1:12" ht="13.5" customHeight="1" thickBot="1" x14ac:dyDescent="0.3">
      <c r="A27" s="404" t="s">
        <v>201</v>
      </c>
      <c r="B27" s="405"/>
      <c r="C27" s="405"/>
      <c r="D27" s="405"/>
      <c r="E27" s="405"/>
      <c r="F27" s="405"/>
      <c r="G27" s="405"/>
      <c r="H27" s="405"/>
      <c r="I27" s="405"/>
      <c r="J27" s="406"/>
      <c r="K27" s="407"/>
      <c r="L27" s="408"/>
    </row>
    <row r="28" spans="1:12" x14ac:dyDescent="0.25">
      <c r="A28" s="56" t="s">
        <v>105</v>
      </c>
      <c r="B28" s="67" t="str">
        <f t="shared" ref="B28:I28" si="6">B$9</f>
        <v>Prior</v>
      </c>
      <c r="C28" s="67" t="str">
        <f t="shared" si="6"/>
        <v>18/19</v>
      </c>
      <c r="D28" s="67" t="str">
        <f t="shared" si="6"/>
        <v>19/20</v>
      </c>
      <c r="E28" s="67" t="str">
        <f t="shared" si="6"/>
        <v>20/21</v>
      </c>
      <c r="F28" s="67" t="str">
        <f t="shared" si="6"/>
        <v>21/22</v>
      </c>
      <c r="G28" s="67" t="str">
        <f t="shared" si="6"/>
        <v>22/23</v>
      </c>
      <c r="H28" s="67" t="str">
        <f t="shared" si="6"/>
        <v>23/24+</v>
      </c>
      <c r="I28" s="68" t="str">
        <f t="shared" si="6"/>
        <v>Total</v>
      </c>
      <c r="J28" s="409" t="s">
        <v>202</v>
      </c>
      <c r="K28" s="410"/>
      <c r="L28" s="411"/>
    </row>
    <row r="29" spans="1:12" ht="13.5" customHeight="1" thickBot="1" x14ac:dyDescent="0.3">
      <c r="A29" s="69" t="s">
        <v>191</v>
      </c>
      <c r="B29" s="70"/>
      <c r="C29" s="70"/>
      <c r="D29" s="70"/>
      <c r="E29" s="70"/>
      <c r="F29" s="70"/>
      <c r="G29" s="70"/>
      <c r="H29" s="70"/>
      <c r="I29" s="71">
        <f t="shared" ref="I29:I35" si="7">SUM(B29:H29)</f>
        <v>0</v>
      </c>
      <c r="J29" s="406"/>
      <c r="K29" s="407"/>
      <c r="L29" s="408"/>
    </row>
    <row r="30" spans="1:12" x14ac:dyDescent="0.25">
      <c r="A30" s="72" t="s">
        <v>110</v>
      </c>
      <c r="B30" s="70"/>
      <c r="C30" s="70"/>
      <c r="D30" s="70"/>
      <c r="E30" s="70"/>
      <c r="F30" s="70"/>
      <c r="G30" s="70"/>
      <c r="H30" s="70"/>
      <c r="I30" s="71">
        <f t="shared" si="7"/>
        <v>0</v>
      </c>
      <c r="J30" s="412"/>
      <c r="K30" s="413"/>
      <c r="L30" s="414"/>
    </row>
    <row r="31" spans="1:12" x14ac:dyDescent="0.25">
      <c r="A31" s="72" t="s">
        <v>192</v>
      </c>
      <c r="B31" s="70"/>
      <c r="C31" s="70"/>
      <c r="D31" s="70"/>
      <c r="E31" s="70"/>
      <c r="F31" s="70"/>
      <c r="G31" s="70"/>
      <c r="H31" s="70"/>
      <c r="I31" s="71">
        <f t="shared" si="7"/>
        <v>0</v>
      </c>
      <c r="J31" s="412"/>
      <c r="K31" s="413"/>
      <c r="L31" s="414"/>
    </row>
    <row r="32" spans="1:12" x14ac:dyDescent="0.25">
      <c r="A32" s="72" t="s">
        <v>193</v>
      </c>
      <c r="B32" s="70"/>
      <c r="C32" s="70"/>
      <c r="D32" s="70"/>
      <c r="E32" s="70"/>
      <c r="F32" s="70"/>
      <c r="G32" s="70"/>
      <c r="H32" s="70"/>
      <c r="I32" s="71">
        <f t="shared" si="7"/>
        <v>0</v>
      </c>
      <c r="J32" s="412"/>
      <c r="K32" s="413"/>
      <c r="L32" s="414"/>
    </row>
    <row r="33" spans="1:12" x14ac:dyDescent="0.25">
      <c r="A33" s="72" t="s">
        <v>194</v>
      </c>
      <c r="B33" s="70"/>
      <c r="C33" s="70"/>
      <c r="D33" s="70"/>
      <c r="E33" s="70"/>
      <c r="F33" s="70"/>
      <c r="G33" s="70"/>
      <c r="H33" s="70"/>
      <c r="I33" s="71">
        <f t="shared" si="7"/>
        <v>0</v>
      </c>
      <c r="J33" s="412"/>
      <c r="K33" s="413"/>
      <c r="L33" s="414"/>
    </row>
    <row r="34" spans="1:12" x14ac:dyDescent="0.25">
      <c r="A34" s="69" t="s">
        <v>195</v>
      </c>
      <c r="B34" s="70"/>
      <c r="C34" s="70"/>
      <c r="D34" s="70"/>
      <c r="E34" s="70"/>
      <c r="F34" s="70"/>
      <c r="G34" s="70"/>
      <c r="H34" s="70"/>
      <c r="I34" s="71">
        <f t="shared" si="7"/>
        <v>0</v>
      </c>
      <c r="J34" s="412"/>
      <c r="K34" s="413"/>
      <c r="L34" s="414"/>
    </row>
    <row r="35" spans="1:12" ht="13.5" customHeight="1" thickBot="1" x14ac:dyDescent="0.3">
      <c r="A35" s="73" t="s">
        <v>196</v>
      </c>
      <c r="B35" s="74">
        <f t="shared" ref="B35:H35" si="8">SUM(B29:B34)</f>
        <v>0</v>
      </c>
      <c r="C35" s="74">
        <f t="shared" si="8"/>
        <v>0</v>
      </c>
      <c r="D35" s="74">
        <f t="shared" si="8"/>
        <v>0</v>
      </c>
      <c r="E35" s="74">
        <f t="shared" si="8"/>
        <v>0</v>
      </c>
      <c r="F35" s="74">
        <f t="shared" si="8"/>
        <v>0</v>
      </c>
      <c r="G35" s="74">
        <f t="shared" si="8"/>
        <v>0</v>
      </c>
      <c r="H35" s="75">
        <f t="shared" si="8"/>
        <v>0</v>
      </c>
      <c r="I35" s="75">
        <f t="shared" si="7"/>
        <v>0</v>
      </c>
      <c r="J35" s="412"/>
      <c r="K35" s="413"/>
      <c r="L35" s="414"/>
    </row>
    <row r="36" spans="1:12" x14ac:dyDescent="0.25">
      <c r="A36" s="415" t="s">
        <v>203</v>
      </c>
      <c r="B36" s="416"/>
      <c r="C36" s="416"/>
      <c r="D36" s="416"/>
      <c r="E36" s="416"/>
      <c r="F36" s="416"/>
      <c r="G36" s="416"/>
      <c r="H36" s="416"/>
      <c r="I36" s="416"/>
      <c r="J36" s="417" t="s">
        <v>198</v>
      </c>
      <c r="K36" s="418"/>
      <c r="L36" s="419"/>
    </row>
    <row r="37" spans="1:12" x14ac:dyDescent="0.25">
      <c r="A37" s="69" t="s">
        <v>191</v>
      </c>
      <c r="B37" s="76"/>
      <c r="C37" s="76">
        <v>47160</v>
      </c>
      <c r="D37" s="76"/>
      <c r="E37" s="76"/>
      <c r="F37" s="76"/>
      <c r="G37" s="76"/>
      <c r="H37" s="76"/>
      <c r="I37" s="77">
        <f t="shared" ref="I37:I43" si="9">SUM(B37:H37)</f>
        <v>47160</v>
      </c>
      <c r="J37" s="420" t="s">
        <v>450</v>
      </c>
      <c r="K37" s="421"/>
      <c r="L37" s="422"/>
    </row>
    <row r="38" spans="1:12" x14ac:dyDescent="0.25">
      <c r="A38" s="72" t="s">
        <v>110</v>
      </c>
      <c r="B38" s="76"/>
      <c r="C38" s="76">
        <v>176850</v>
      </c>
      <c r="D38" s="76"/>
      <c r="E38" s="76"/>
      <c r="F38" s="76"/>
      <c r="G38" s="76"/>
      <c r="H38" s="76"/>
      <c r="I38" s="61">
        <f t="shared" si="9"/>
        <v>176850</v>
      </c>
      <c r="J38" s="423"/>
      <c r="K38" s="424"/>
      <c r="L38" s="425"/>
    </row>
    <row r="39" spans="1:12" x14ac:dyDescent="0.25">
      <c r="A39" s="72" t="s">
        <v>192</v>
      </c>
      <c r="B39" s="76"/>
      <c r="C39" s="76"/>
      <c r="D39" s="76"/>
      <c r="E39" s="76"/>
      <c r="F39" s="76"/>
      <c r="G39" s="76"/>
      <c r="H39" s="76"/>
      <c r="I39" s="61">
        <f t="shared" si="9"/>
        <v>0</v>
      </c>
      <c r="J39" s="423"/>
      <c r="K39" s="424"/>
      <c r="L39" s="425"/>
    </row>
    <row r="40" spans="1:12" x14ac:dyDescent="0.25">
      <c r="A40" s="72" t="s">
        <v>193</v>
      </c>
      <c r="B40" s="76"/>
      <c r="C40" s="76"/>
      <c r="D40" s="76"/>
      <c r="E40" s="76"/>
      <c r="F40" s="76"/>
      <c r="G40" s="76"/>
      <c r="H40" s="76"/>
      <c r="I40" s="61">
        <f t="shared" si="9"/>
        <v>0</v>
      </c>
      <c r="J40" s="423"/>
      <c r="K40" s="424"/>
      <c r="L40" s="425"/>
    </row>
    <row r="41" spans="1:12" x14ac:dyDescent="0.25">
      <c r="A41" s="72" t="s">
        <v>194</v>
      </c>
      <c r="B41" s="76"/>
      <c r="C41" s="76"/>
      <c r="D41" s="76"/>
      <c r="E41" s="76"/>
      <c r="F41" s="76"/>
      <c r="G41" s="76"/>
      <c r="H41" s="76"/>
      <c r="I41" s="61">
        <f t="shared" si="9"/>
        <v>0</v>
      </c>
      <c r="J41" s="423"/>
      <c r="K41" s="424"/>
      <c r="L41" s="425"/>
    </row>
    <row r="42" spans="1:12" x14ac:dyDescent="0.25">
      <c r="A42" s="69" t="s">
        <v>195</v>
      </c>
      <c r="B42" s="76"/>
      <c r="C42" s="76">
        <v>16521246</v>
      </c>
      <c r="D42" s="76"/>
      <c r="E42" s="76"/>
      <c r="F42" s="76"/>
      <c r="G42" s="76"/>
      <c r="H42" s="76"/>
      <c r="I42" s="78">
        <f t="shared" si="9"/>
        <v>16521246</v>
      </c>
      <c r="J42" s="423"/>
      <c r="K42" s="424"/>
      <c r="L42" s="425"/>
    </row>
    <row r="43" spans="1:12" ht="13.5" customHeight="1" thickBot="1" x14ac:dyDescent="0.3">
      <c r="A43" s="79" t="s">
        <v>196</v>
      </c>
      <c r="B43" s="64">
        <f t="shared" ref="B43:H43" si="10">SUM(B37:B42)</f>
        <v>0</v>
      </c>
      <c r="C43" s="64">
        <f t="shared" si="10"/>
        <v>16745256</v>
      </c>
      <c r="D43" s="64">
        <f t="shared" si="10"/>
        <v>0</v>
      </c>
      <c r="E43" s="64">
        <f t="shared" si="10"/>
        <v>0</v>
      </c>
      <c r="F43" s="64">
        <f t="shared" si="10"/>
        <v>0</v>
      </c>
      <c r="G43" s="64">
        <f t="shared" si="10"/>
        <v>0</v>
      </c>
      <c r="H43" s="64">
        <f t="shared" si="10"/>
        <v>0</v>
      </c>
      <c r="I43" s="64">
        <f t="shared" si="9"/>
        <v>16745256</v>
      </c>
      <c r="J43" s="426"/>
      <c r="K43" s="427"/>
      <c r="L43" s="428"/>
    </row>
    <row r="44" spans="1:12" ht="13.5" customHeight="1" thickBot="1" x14ac:dyDescent="0.3">
      <c r="A44" s="80"/>
      <c r="B44" s="55"/>
      <c r="C44" s="55"/>
      <c r="D44" s="55"/>
      <c r="E44" s="55"/>
      <c r="F44" s="55"/>
      <c r="G44" s="55"/>
      <c r="H44" s="55"/>
      <c r="I44" s="55"/>
      <c r="J44" s="55"/>
      <c r="K44" s="81"/>
      <c r="L44" s="55"/>
    </row>
    <row r="45" spans="1:12" x14ac:dyDescent="0.25">
      <c r="A45" s="66" t="s">
        <v>204</v>
      </c>
      <c r="B45" s="399"/>
      <c r="C45" s="400"/>
      <c r="D45" s="400"/>
      <c r="E45" s="400"/>
      <c r="F45" s="400"/>
      <c r="G45" s="400"/>
      <c r="H45" s="400"/>
      <c r="I45" s="400"/>
      <c r="J45" s="429" t="s">
        <v>200</v>
      </c>
      <c r="K45" s="430"/>
      <c r="L45" s="431"/>
    </row>
    <row r="46" spans="1:12" ht="13.5" customHeight="1" thickBot="1" x14ac:dyDescent="0.3">
      <c r="A46" s="404" t="str">
        <f>$A$27</f>
        <v>Existing Funding ($1,000s)</v>
      </c>
      <c r="B46" s="405"/>
      <c r="C46" s="405"/>
      <c r="D46" s="405"/>
      <c r="E46" s="405"/>
      <c r="F46" s="405"/>
      <c r="G46" s="405"/>
      <c r="H46" s="405"/>
      <c r="I46" s="405"/>
      <c r="J46" s="432"/>
      <c r="K46" s="433"/>
      <c r="L46" s="434"/>
    </row>
    <row r="47" spans="1:12" x14ac:dyDescent="0.25">
      <c r="A47" s="56" t="s">
        <v>105</v>
      </c>
      <c r="B47" s="67" t="str">
        <f t="shared" ref="B47:I47" si="11">B$9</f>
        <v>Prior</v>
      </c>
      <c r="C47" s="67" t="str">
        <f t="shared" si="11"/>
        <v>18/19</v>
      </c>
      <c r="D47" s="67" t="str">
        <f t="shared" si="11"/>
        <v>19/20</v>
      </c>
      <c r="E47" s="67" t="str">
        <f t="shared" si="11"/>
        <v>20/21</v>
      </c>
      <c r="F47" s="67" t="str">
        <f t="shared" si="11"/>
        <v>21/22</v>
      </c>
      <c r="G47" s="67" t="str">
        <f t="shared" si="11"/>
        <v>22/23</v>
      </c>
      <c r="H47" s="67" t="str">
        <f t="shared" si="11"/>
        <v>23/24+</v>
      </c>
      <c r="I47" s="68" t="str">
        <f t="shared" si="11"/>
        <v>Total</v>
      </c>
      <c r="J47" s="435" t="s">
        <v>202</v>
      </c>
      <c r="K47" s="436"/>
      <c r="L47" s="437"/>
    </row>
    <row r="48" spans="1:12" ht="13.5" customHeight="1" thickBot="1" x14ac:dyDescent="0.3">
      <c r="A48" s="69" t="s">
        <v>191</v>
      </c>
      <c r="B48" s="70"/>
      <c r="C48" s="70"/>
      <c r="D48" s="70"/>
      <c r="E48" s="70"/>
      <c r="F48" s="70"/>
      <c r="G48" s="70"/>
      <c r="H48" s="70"/>
      <c r="I48" s="82">
        <f t="shared" ref="I48:I53" si="12">SUM(B48:H48)</f>
        <v>0</v>
      </c>
      <c r="J48" s="432" t="s">
        <v>205</v>
      </c>
      <c r="K48" s="433"/>
      <c r="L48" s="434"/>
    </row>
    <row r="49" spans="1:12" x14ac:dyDescent="0.25">
      <c r="A49" s="72" t="s">
        <v>110</v>
      </c>
      <c r="B49" s="70"/>
      <c r="C49" s="70"/>
      <c r="D49" s="70"/>
      <c r="E49" s="70"/>
      <c r="F49" s="70"/>
      <c r="G49" s="70"/>
      <c r="H49" s="70"/>
      <c r="I49" s="83">
        <f t="shared" si="12"/>
        <v>0</v>
      </c>
      <c r="J49" s="412"/>
      <c r="K49" s="413"/>
      <c r="L49" s="414"/>
    </row>
    <row r="50" spans="1:12" x14ac:dyDescent="0.25">
      <c r="A50" s="72" t="s">
        <v>192</v>
      </c>
      <c r="B50" s="70"/>
      <c r="C50" s="70"/>
      <c r="D50" s="70"/>
      <c r="E50" s="70"/>
      <c r="F50" s="70"/>
      <c r="G50" s="70"/>
      <c r="H50" s="70"/>
      <c r="I50" s="83">
        <f t="shared" si="12"/>
        <v>0</v>
      </c>
      <c r="J50" s="412"/>
      <c r="K50" s="413"/>
      <c r="L50" s="414"/>
    </row>
    <row r="51" spans="1:12" x14ac:dyDescent="0.25">
      <c r="A51" s="72" t="s">
        <v>193</v>
      </c>
      <c r="B51" s="70"/>
      <c r="C51" s="70"/>
      <c r="D51" s="70"/>
      <c r="E51" s="70"/>
      <c r="F51" s="70"/>
      <c r="G51" s="70"/>
      <c r="H51" s="70"/>
      <c r="I51" s="83">
        <f t="shared" si="12"/>
        <v>0</v>
      </c>
      <c r="J51" s="412"/>
      <c r="K51" s="413"/>
      <c r="L51" s="414"/>
    </row>
    <row r="52" spans="1:12" x14ac:dyDescent="0.25">
      <c r="A52" s="72" t="s">
        <v>194</v>
      </c>
      <c r="B52" s="70"/>
      <c r="C52" s="70"/>
      <c r="D52" s="70"/>
      <c r="E52" s="70"/>
      <c r="F52" s="70"/>
      <c r="G52" s="70"/>
      <c r="H52" s="70"/>
      <c r="I52" s="83">
        <f t="shared" si="12"/>
        <v>0</v>
      </c>
      <c r="J52" s="412"/>
      <c r="K52" s="413"/>
      <c r="L52" s="414"/>
    </row>
    <row r="53" spans="1:12" x14ac:dyDescent="0.25">
      <c r="A53" s="69" t="s">
        <v>195</v>
      </c>
      <c r="B53" s="70"/>
      <c r="C53" s="70"/>
      <c r="D53" s="70"/>
      <c r="E53" s="70"/>
      <c r="F53" s="70"/>
      <c r="G53" s="70"/>
      <c r="H53" s="70"/>
      <c r="I53" s="84">
        <f t="shared" si="12"/>
        <v>0</v>
      </c>
      <c r="J53" s="412"/>
      <c r="K53" s="413"/>
      <c r="L53" s="414"/>
    </row>
    <row r="54" spans="1:12" x14ac:dyDescent="0.25">
      <c r="A54" s="73" t="s">
        <v>196</v>
      </c>
      <c r="B54" s="74">
        <f t="shared" ref="B54:I54" si="13">SUM(B48:B53)</f>
        <v>0</v>
      </c>
      <c r="C54" s="74">
        <f t="shared" si="13"/>
        <v>0</v>
      </c>
      <c r="D54" s="74">
        <f t="shared" si="13"/>
        <v>0</v>
      </c>
      <c r="E54" s="74">
        <f t="shared" si="13"/>
        <v>0</v>
      </c>
      <c r="F54" s="74">
        <f t="shared" si="13"/>
        <v>0</v>
      </c>
      <c r="G54" s="74">
        <f t="shared" si="13"/>
        <v>0</v>
      </c>
      <c r="H54" s="75">
        <f t="shared" si="13"/>
        <v>0</v>
      </c>
      <c r="I54" s="74">
        <f t="shared" si="13"/>
        <v>0</v>
      </c>
      <c r="J54" s="438"/>
      <c r="K54" s="439"/>
      <c r="L54" s="440"/>
    </row>
    <row r="55" spans="1:12" x14ac:dyDescent="0.25">
      <c r="A55" s="415" t="str">
        <f>$A$36</f>
        <v>Proposed Funding ($1,000s)</v>
      </c>
      <c r="B55" s="416"/>
      <c r="C55" s="416"/>
      <c r="D55" s="416"/>
      <c r="E55" s="416"/>
      <c r="F55" s="416"/>
      <c r="G55" s="416"/>
      <c r="H55" s="416"/>
      <c r="I55" s="441"/>
      <c r="J55" s="442" t="s">
        <v>198</v>
      </c>
      <c r="K55" s="443"/>
      <c r="L55" s="444"/>
    </row>
    <row r="56" spans="1:12" x14ac:dyDescent="0.25">
      <c r="A56" s="69" t="s">
        <v>191</v>
      </c>
      <c r="B56" s="76"/>
      <c r="C56" s="76"/>
      <c r="D56" s="76"/>
      <c r="E56" s="76"/>
      <c r="F56" s="76"/>
      <c r="G56" s="76"/>
      <c r="H56" s="76"/>
      <c r="I56" s="77">
        <f t="shared" ref="I56:I62" si="14">SUM(B56:H56)</f>
        <v>0</v>
      </c>
      <c r="J56" s="445"/>
      <c r="K56" s="446"/>
      <c r="L56" s="447"/>
    </row>
    <row r="57" spans="1:12" x14ac:dyDescent="0.25">
      <c r="A57" s="72" t="s">
        <v>110</v>
      </c>
      <c r="B57" s="76"/>
      <c r="C57" s="76"/>
      <c r="D57" s="76"/>
      <c r="E57" s="76"/>
      <c r="F57" s="76"/>
      <c r="G57" s="76"/>
      <c r="H57" s="76"/>
      <c r="I57" s="61">
        <f t="shared" si="14"/>
        <v>0</v>
      </c>
      <c r="J57" s="448"/>
      <c r="K57" s="449"/>
      <c r="L57" s="450"/>
    </row>
    <row r="58" spans="1:12" x14ac:dyDescent="0.25">
      <c r="A58" s="72" t="s">
        <v>192</v>
      </c>
      <c r="B58" s="76"/>
      <c r="C58" s="76"/>
      <c r="D58" s="76"/>
      <c r="E58" s="76"/>
      <c r="F58" s="76"/>
      <c r="G58" s="76"/>
      <c r="H58" s="76"/>
      <c r="I58" s="61">
        <f t="shared" si="14"/>
        <v>0</v>
      </c>
      <c r="J58" s="448"/>
      <c r="K58" s="449"/>
      <c r="L58" s="450"/>
    </row>
    <row r="59" spans="1:12" x14ac:dyDescent="0.25">
      <c r="A59" s="72" t="s">
        <v>193</v>
      </c>
      <c r="B59" s="76"/>
      <c r="C59" s="76"/>
      <c r="D59" s="76"/>
      <c r="E59" s="76"/>
      <c r="F59" s="76"/>
      <c r="G59" s="76"/>
      <c r="H59" s="76"/>
      <c r="I59" s="61">
        <f t="shared" si="14"/>
        <v>0</v>
      </c>
      <c r="J59" s="448"/>
      <c r="K59" s="449"/>
      <c r="L59" s="450"/>
    </row>
    <row r="60" spans="1:12" x14ac:dyDescent="0.25">
      <c r="A60" s="72" t="s">
        <v>194</v>
      </c>
      <c r="B60" s="76"/>
      <c r="C60" s="76"/>
      <c r="D60" s="76"/>
      <c r="E60" s="76"/>
      <c r="F60" s="76"/>
      <c r="G60" s="76"/>
      <c r="H60" s="76"/>
      <c r="I60" s="61">
        <f t="shared" si="14"/>
        <v>0</v>
      </c>
      <c r="J60" s="448"/>
      <c r="K60" s="449"/>
      <c r="L60" s="450"/>
    </row>
    <row r="61" spans="1:12" x14ac:dyDescent="0.25">
      <c r="A61" s="69" t="s">
        <v>195</v>
      </c>
      <c r="B61" s="76"/>
      <c r="C61" s="76">
        <v>1625000</v>
      </c>
      <c r="D61" s="76"/>
      <c r="E61" s="76"/>
      <c r="F61" s="76"/>
      <c r="G61" s="76"/>
      <c r="H61" s="76"/>
      <c r="I61" s="78">
        <f t="shared" si="14"/>
        <v>1625000</v>
      </c>
      <c r="J61" s="448"/>
      <c r="K61" s="449"/>
      <c r="L61" s="450"/>
    </row>
    <row r="62" spans="1:12" ht="13.5" customHeight="1" thickBot="1" x14ac:dyDescent="0.3">
      <c r="A62" s="79" t="s">
        <v>196</v>
      </c>
      <c r="B62" s="64">
        <f t="shared" ref="B62:H62" si="15">SUM(B56:B61)</f>
        <v>0</v>
      </c>
      <c r="C62" s="64">
        <f t="shared" si="15"/>
        <v>1625000</v>
      </c>
      <c r="D62" s="64">
        <f t="shared" si="15"/>
        <v>0</v>
      </c>
      <c r="E62" s="64">
        <f t="shared" si="15"/>
        <v>0</v>
      </c>
      <c r="F62" s="64">
        <f t="shared" si="15"/>
        <v>0</v>
      </c>
      <c r="G62" s="64">
        <f t="shared" si="15"/>
        <v>0</v>
      </c>
      <c r="H62" s="64">
        <f t="shared" si="15"/>
        <v>0</v>
      </c>
      <c r="I62" s="64">
        <f t="shared" si="14"/>
        <v>1625000</v>
      </c>
      <c r="J62" s="451"/>
      <c r="K62" s="452"/>
      <c r="L62" s="453"/>
    </row>
    <row r="63" spans="1:12" ht="13.5" customHeight="1" thickBot="1" x14ac:dyDescent="0.3"/>
    <row r="64" spans="1:12" x14ac:dyDescent="0.25">
      <c r="A64" s="66" t="s">
        <v>206</v>
      </c>
      <c r="B64" s="399"/>
      <c r="C64" s="400"/>
      <c r="D64" s="400"/>
      <c r="E64" s="400"/>
      <c r="F64" s="400"/>
      <c r="G64" s="400"/>
      <c r="H64" s="400"/>
      <c r="I64" s="454"/>
      <c r="J64" s="429" t="s">
        <v>200</v>
      </c>
      <c r="K64" s="430"/>
      <c r="L64" s="431"/>
    </row>
    <row r="65" spans="1:12" ht="13.5" customHeight="1" thickBot="1" x14ac:dyDescent="0.3">
      <c r="A65" s="404" t="str">
        <f>$A$27</f>
        <v>Existing Funding ($1,000s)</v>
      </c>
      <c r="B65" s="405"/>
      <c r="C65" s="405"/>
      <c r="D65" s="405"/>
      <c r="E65" s="405"/>
      <c r="F65" s="405"/>
      <c r="G65" s="405"/>
      <c r="H65" s="405"/>
      <c r="I65" s="405"/>
      <c r="J65" s="432"/>
      <c r="K65" s="433"/>
      <c r="L65" s="434"/>
    </row>
    <row r="66" spans="1:12" x14ac:dyDescent="0.25">
      <c r="A66" s="56" t="s">
        <v>105</v>
      </c>
      <c r="B66" s="67" t="str">
        <f t="shared" ref="B66:I66" si="16">B$9</f>
        <v>Prior</v>
      </c>
      <c r="C66" s="67" t="str">
        <f t="shared" si="16"/>
        <v>18/19</v>
      </c>
      <c r="D66" s="67" t="str">
        <f t="shared" si="16"/>
        <v>19/20</v>
      </c>
      <c r="E66" s="67" t="str">
        <f t="shared" si="16"/>
        <v>20/21</v>
      </c>
      <c r="F66" s="67" t="str">
        <f t="shared" si="16"/>
        <v>21/22</v>
      </c>
      <c r="G66" s="67" t="str">
        <f t="shared" si="16"/>
        <v>22/23</v>
      </c>
      <c r="H66" s="67" t="str">
        <f t="shared" si="16"/>
        <v>23/24+</v>
      </c>
      <c r="I66" s="67" t="str">
        <f t="shared" si="16"/>
        <v>Total</v>
      </c>
      <c r="J66" s="435" t="s">
        <v>202</v>
      </c>
      <c r="K66" s="436"/>
      <c r="L66" s="437"/>
    </row>
    <row r="67" spans="1:12" ht="13.5" customHeight="1" thickBot="1" x14ac:dyDescent="0.3">
      <c r="A67" s="69" t="s">
        <v>191</v>
      </c>
      <c r="B67" s="70"/>
      <c r="C67" s="70"/>
      <c r="D67" s="70"/>
      <c r="E67" s="70"/>
      <c r="F67" s="70"/>
      <c r="G67" s="70"/>
      <c r="H67" s="70"/>
      <c r="I67" s="71">
        <f t="shared" ref="I67:I73" si="17">SUM(B67:H67)</f>
        <v>0</v>
      </c>
      <c r="J67" s="432" t="s">
        <v>205</v>
      </c>
      <c r="K67" s="433"/>
      <c r="L67" s="434"/>
    </row>
    <row r="68" spans="1:12" x14ac:dyDescent="0.25">
      <c r="A68" s="72" t="s">
        <v>110</v>
      </c>
      <c r="B68" s="70"/>
      <c r="C68" s="70"/>
      <c r="D68" s="70"/>
      <c r="E68" s="70"/>
      <c r="F68" s="70"/>
      <c r="G68" s="70"/>
      <c r="H68" s="70"/>
      <c r="I68" s="71">
        <f t="shared" si="17"/>
        <v>0</v>
      </c>
      <c r="J68" s="455"/>
      <c r="K68" s="456"/>
      <c r="L68" s="457"/>
    </row>
    <row r="69" spans="1:12" x14ac:dyDescent="0.25">
      <c r="A69" s="72" t="s">
        <v>192</v>
      </c>
      <c r="B69" s="70"/>
      <c r="C69" s="70"/>
      <c r="D69" s="70"/>
      <c r="E69" s="70"/>
      <c r="F69" s="70"/>
      <c r="G69" s="70"/>
      <c r="H69" s="70"/>
      <c r="I69" s="71">
        <f t="shared" si="17"/>
        <v>0</v>
      </c>
      <c r="J69" s="412"/>
      <c r="K69" s="413"/>
      <c r="L69" s="414"/>
    </row>
    <row r="70" spans="1:12" x14ac:dyDescent="0.25">
      <c r="A70" s="72" t="s">
        <v>193</v>
      </c>
      <c r="B70" s="70"/>
      <c r="C70" s="70"/>
      <c r="D70" s="70"/>
      <c r="E70" s="70"/>
      <c r="F70" s="70"/>
      <c r="G70" s="70"/>
      <c r="H70" s="70"/>
      <c r="I70" s="71">
        <f t="shared" si="17"/>
        <v>0</v>
      </c>
      <c r="J70" s="412"/>
      <c r="K70" s="413"/>
      <c r="L70" s="414"/>
    </row>
    <row r="71" spans="1:12" x14ac:dyDescent="0.25">
      <c r="A71" s="72" t="s">
        <v>194</v>
      </c>
      <c r="B71" s="70"/>
      <c r="C71" s="70"/>
      <c r="D71" s="70"/>
      <c r="E71" s="70"/>
      <c r="F71" s="70"/>
      <c r="G71" s="70"/>
      <c r="H71" s="70"/>
      <c r="I71" s="71">
        <f t="shared" si="17"/>
        <v>0</v>
      </c>
      <c r="J71" s="412"/>
      <c r="K71" s="413"/>
      <c r="L71" s="414"/>
    </row>
    <row r="72" spans="1:12" x14ac:dyDescent="0.25">
      <c r="A72" s="69" t="s">
        <v>195</v>
      </c>
      <c r="B72" s="70"/>
      <c r="C72" s="70"/>
      <c r="D72" s="70"/>
      <c r="E72" s="70"/>
      <c r="F72" s="70"/>
      <c r="G72" s="70"/>
      <c r="H72" s="70"/>
      <c r="I72" s="71">
        <f t="shared" si="17"/>
        <v>0</v>
      </c>
      <c r="J72" s="412"/>
      <c r="K72" s="413"/>
      <c r="L72" s="414"/>
    </row>
    <row r="73" spans="1:12" x14ac:dyDescent="0.25">
      <c r="A73" s="73" t="s">
        <v>196</v>
      </c>
      <c r="B73" s="74">
        <f t="shared" ref="B73:H73" si="18">SUM(B67:B72)</f>
        <v>0</v>
      </c>
      <c r="C73" s="74">
        <f t="shared" si="18"/>
        <v>0</v>
      </c>
      <c r="D73" s="74">
        <f t="shared" si="18"/>
        <v>0</v>
      </c>
      <c r="E73" s="74">
        <f t="shared" si="18"/>
        <v>0</v>
      </c>
      <c r="F73" s="74">
        <f t="shared" si="18"/>
        <v>0</v>
      </c>
      <c r="G73" s="74">
        <f t="shared" si="18"/>
        <v>0</v>
      </c>
      <c r="H73" s="75">
        <f t="shared" si="18"/>
        <v>0</v>
      </c>
      <c r="I73" s="75">
        <f t="shared" si="17"/>
        <v>0</v>
      </c>
      <c r="J73" s="438"/>
      <c r="K73" s="439"/>
      <c r="L73" s="440"/>
    </row>
    <row r="74" spans="1:12" x14ac:dyDescent="0.25">
      <c r="A74" s="415" t="str">
        <f>$A$36</f>
        <v>Proposed Funding ($1,000s)</v>
      </c>
      <c r="B74" s="416"/>
      <c r="C74" s="416"/>
      <c r="D74" s="416"/>
      <c r="E74" s="416"/>
      <c r="F74" s="416"/>
      <c r="G74" s="416"/>
      <c r="H74" s="416"/>
      <c r="I74" s="441"/>
      <c r="J74" s="442" t="s">
        <v>198</v>
      </c>
      <c r="K74" s="443"/>
      <c r="L74" s="444"/>
    </row>
    <row r="75" spans="1:12" x14ac:dyDescent="0.25">
      <c r="A75" s="69" t="s">
        <v>191</v>
      </c>
      <c r="B75" s="76"/>
      <c r="C75" s="76"/>
      <c r="D75" s="76"/>
      <c r="E75" s="76"/>
      <c r="F75" s="76"/>
      <c r="G75" s="76"/>
      <c r="H75" s="76"/>
      <c r="I75" s="77">
        <f t="shared" ref="I75:I81" si="19">SUM(B75:H75)</f>
        <v>0</v>
      </c>
      <c r="J75" s="445"/>
      <c r="K75" s="446"/>
      <c r="L75" s="447"/>
    </row>
    <row r="76" spans="1:12" x14ac:dyDescent="0.25">
      <c r="A76" s="72" t="s">
        <v>110</v>
      </c>
      <c r="B76" s="76"/>
      <c r="C76" s="76"/>
      <c r="D76" s="76"/>
      <c r="E76" s="76"/>
      <c r="F76" s="76"/>
      <c r="G76" s="76"/>
      <c r="H76" s="76"/>
      <c r="I76" s="61">
        <f t="shared" si="19"/>
        <v>0</v>
      </c>
      <c r="J76" s="448"/>
      <c r="K76" s="449"/>
      <c r="L76" s="450"/>
    </row>
    <row r="77" spans="1:12" x14ac:dyDescent="0.25">
      <c r="A77" s="72" t="s">
        <v>192</v>
      </c>
      <c r="B77" s="76"/>
      <c r="C77" s="76"/>
      <c r="D77" s="76"/>
      <c r="E77" s="76"/>
      <c r="F77" s="76"/>
      <c r="G77" s="76"/>
      <c r="H77" s="76"/>
      <c r="I77" s="61">
        <f t="shared" si="19"/>
        <v>0</v>
      </c>
      <c r="J77" s="448"/>
      <c r="K77" s="449"/>
      <c r="L77" s="450"/>
    </row>
    <row r="78" spans="1:12" x14ac:dyDescent="0.25">
      <c r="A78" s="72" t="s">
        <v>193</v>
      </c>
      <c r="B78" s="76"/>
      <c r="C78" s="76"/>
      <c r="D78" s="76"/>
      <c r="E78" s="76"/>
      <c r="F78" s="76"/>
      <c r="G78" s="76"/>
      <c r="H78" s="76"/>
      <c r="I78" s="61">
        <f t="shared" si="19"/>
        <v>0</v>
      </c>
      <c r="J78" s="448"/>
      <c r="K78" s="449"/>
      <c r="L78" s="450"/>
    </row>
    <row r="79" spans="1:12" x14ac:dyDescent="0.25">
      <c r="A79" s="72" t="s">
        <v>194</v>
      </c>
      <c r="B79" s="76"/>
      <c r="C79" s="76"/>
      <c r="D79" s="76"/>
      <c r="E79" s="76"/>
      <c r="F79" s="76"/>
      <c r="G79" s="76"/>
      <c r="H79" s="76"/>
      <c r="I79" s="61">
        <f t="shared" si="19"/>
        <v>0</v>
      </c>
      <c r="J79" s="448"/>
      <c r="K79" s="449"/>
      <c r="L79" s="450"/>
    </row>
    <row r="80" spans="1:12" x14ac:dyDescent="0.25">
      <c r="A80" s="69" t="s">
        <v>195</v>
      </c>
      <c r="B80" s="76"/>
      <c r="C80" s="76"/>
      <c r="D80" s="76"/>
      <c r="E80" s="76"/>
      <c r="F80" s="76"/>
      <c r="G80" s="76"/>
      <c r="H80" s="76"/>
      <c r="I80" s="78">
        <f t="shared" si="19"/>
        <v>0</v>
      </c>
      <c r="J80" s="448"/>
      <c r="K80" s="449"/>
      <c r="L80" s="450"/>
    </row>
    <row r="81" spans="1:12" ht="13.5" customHeight="1" thickBot="1" x14ac:dyDescent="0.3">
      <c r="A81" s="79" t="s">
        <v>196</v>
      </c>
      <c r="B81" s="64">
        <f t="shared" ref="B81:H81" si="20">SUM(B75:B80)</f>
        <v>0</v>
      </c>
      <c r="C81" s="64">
        <f t="shared" si="20"/>
        <v>0</v>
      </c>
      <c r="D81" s="64">
        <f t="shared" si="20"/>
        <v>0</v>
      </c>
      <c r="E81" s="64">
        <f t="shared" si="20"/>
        <v>0</v>
      </c>
      <c r="F81" s="64">
        <f t="shared" si="20"/>
        <v>0</v>
      </c>
      <c r="G81" s="64">
        <f t="shared" si="20"/>
        <v>0</v>
      </c>
      <c r="H81" s="64">
        <f t="shared" si="20"/>
        <v>0</v>
      </c>
      <c r="I81" s="64">
        <f t="shared" si="19"/>
        <v>0</v>
      </c>
      <c r="J81" s="451"/>
      <c r="K81" s="452"/>
      <c r="L81" s="453"/>
    </row>
    <row r="82" spans="1:12" ht="13.5" customHeight="1" thickBot="1" x14ac:dyDescent="0.3">
      <c r="A82" s="85"/>
      <c r="B82" s="86"/>
      <c r="C82" s="86"/>
      <c r="D82" s="86"/>
      <c r="E82" s="86"/>
      <c r="F82" s="86"/>
      <c r="G82" s="86"/>
      <c r="H82" s="86"/>
      <c r="I82" s="86"/>
      <c r="J82" s="87"/>
      <c r="K82" s="87"/>
      <c r="L82" s="87"/>
    </row>
    <row r="83" spans="1:12" x14ac:dyDescent="0.25">
      <c r="A83" s="66" t="s">
        <v>207</v>
      </c>
      <c r="B83" s="399"/>
      <c r="C83" s="400"/>
      <c r="D83" s="400"/>
      <c r="E83" s="400"/>
      <c r="F83" s="400"/>
      <c r="G83" s="400"/>
      <c r="H83" s="400"/>
      <c r="I83" s="454"/>
      <c r="J83" s="429" t="s">
        <v>200</v>
      </c>
      <c r="K83" s="430"/>
      <c r="L83" s="431"/>
    </row>
    <row r="84" spans="1:12" ht="13.5" customHeight="1" thickBot="1" x14ac:dyDescent="0.3">
      <c r="A84" s="404" t="str">
        <f>$A$27</f>
        <v>Existing Funding ($1,000s)</v>
      </c>
      <c r="B84" s="405"/>
      <c r="C84" s="405"/>
      <c r="D84" s="405"/>
      <c r="E84" s="405"/>
      <c r="F84" s="405"/>
      <c r="G84" s="405"/>
      <c r="H84" s="405"/>
      <c r="I84" s="405"/>
      <c r="J84" s="432"/>
      <c r="K84" s="433"/>
      <c r="L84" s="434"/>
    </row>
    <row r="85" spans="1:12" x14ac:dyDescent="0.25">
      <c r="A85" s="56" t="s">
        <v>105</v>
      </c>
      <c r="B85" s="67" t="str">
        <f t="shared" ref="B85:I85" si="21">B$9</f>
        <v>Prior</v>
      </c>
      <c r="C85" s="67" t="str">
        <f t="shared" si="21"/>
        <v>18/19</v>
      </c>
      <c r="D85" s="67" t="str">
        <f t="shared" si="21"/>
        <v>19/20</v>
      </c>
      <c r="E85" s="67" t="str">
        <f t="shared" si="21"/>
        <v>20/21</v>
      </c>
      <c r="F85" s="67" t="str">
        <f t="shared" si="21"/>
        <v>21/22</v>
      </c>
      <c r="G85" s="67" t="str">
        <f t="shared" si="21"/>
        <v>22/23</v>
      </c>
      <c r="H85" s="67" t="str">
        <f t="shared" si="21"/>
        <v>23/24+</v>
      </c>
      <c r="I85" s="67" t="str">
        <f t="shared" si="21"/>
        <v>Total</v>
      </c>
      <c r="J85" s="435" t="s">
        <v>202</v>
      </c>
      <c r="K85" s="436"/>
      <c r="L85" s="437"/>
    </row>
    <row r="86" spans="1:12" ht="13.5" customHeight="1" thickBot="1" x14ac:dyDescent="0.3">
      <c r="A86" s="69" t="s">
        <v>191</v>
      </c>
      <c r="B86" s="70"/>
      <c r="C86" s="70"/>
      <c r="D86" s="70"/>
      <c r="E86" s="70"/>
      <c r="F86" s="70"/>
      <c r="G86" s="70"/>
      <c r="H86" s="70"/>
      <c r="I86" s="71">
        <f t="shared" ref="I86:I92" si="22">SUM(B86:H86)</f>
        <v>0</v>
      </c>
      <c r="J86" s="432" t="s">
        <v>205</v>
      </c>
      <c r="K86" s="433"/>
      <c r="L86" s="434"/>
    </row>
    <row r="87" spans="1:12" x14ac:dyDescent="0.25">
      <c r="A87" s="72" t="s">
        <v>110</v>
      </c>
      <c r="B87" s="70"/>
      <c r="C87" s="70"/>
      <c r="D87" s="70"/>
      <c r="E87" s="70"/>
      <c r="F87" s="70"/>
      <c r="G87" s="70"/>
      <c r="H87" s="70"/>
      <c r="I87" s="71">
        <f t="shared" si="22"/>
        <v>0</v>
      </c>
      <c r="J87" s="455"/>
      <c r="K87" s="456"/>
      <c r="L87" s="457"/>
    </row>
    <row r="88" spans="1:12" x14ac:dyDescent="0.25">
      <c r="A88" s="72" t="s">
        <v>192</v>
      </c>
      <c r="B88" s="70"/>
      <c r="C88" s="70"/>
      <c r="D88" s="70"/>
      <c r="E88" s="70"/>
      <c r="F88" s="70"/>
      <c r="G88" s="70"/>
      <c r="H88" s="70"/>
      <c r="I88" s="71">
        <f t="shared" si="22"/>
        <v>0</v>
      </c>
      <c r="J88" s="412"/>
      <c r="K88" s="413"/>
      <c r="L88" s="414"/>
    </row>
    <row r="89" spans="1:12" x14ac:dyDescent="0.25">
      <c r="A89" s="72" t="s">
        <v>193</v>
      </c>
      <c r="B89" s="70"/>
      <c r="C89" s="70"/>
      <c r="D89" s="70"/>
      <c r="E89" s="70"/>
      <c r="F89" s="70"/>
      <c r="G89" s="70"/>
      <c r="H89" s="70"/>
      <c r="I89" s="71">
        <f t="shared" si="22"/>
        <v>0</v>
      </c>
      <c r="J89" s="412"/>
      <c r="K89" s="413"/>
      <c r="L89" s="414"/>
    </row>
    <row r="90" spans="1:12" x14ac:dyDescent="0.25">
      <c r="A90" s="72" t="s">
        <v>194</v>
      </c>
      <c r="B90" s="70"/>
      <c r="C90" s="70"/>
      <c r="D90" s="70"/>
      <c r="E90" s="70"/>
      <c r="F90" s="70"/>
      <c r="G90" s="70"/>
      <c r="H90" s="70"/>
      <c r="I90" s="71">
        <f t="shared" si="22"/>
        <v>0</v>
      </c>
      <c r="J90" s="412"/>
      <c r="K90" s="413"/>
      <c r="L90" s="414"/>
    </row>
    <row r="91" spans="1:12" x14ac:dyDescent="0.25">
      <c r="A91" s="69" t="s">
        <v>195</v>
      </c>
      <c r="B91" s="70"/>
      <c r="C91" s="70"/>
      <c r="D91" s="70"/>
      <c r="E91" s="70"/>
      <c r="F91" s="70"/>
      <c r="G91" s="70"/>
      <c r="H91" s="70"/>
      <c r="I91" s="71">
        <f t="shared" si="22"/>
        <v>0</v>
      </c>
      <c r="J91" s="412"/>
      <c r="K91" s="413"/>
      <c r="L91" s="414"/>
    </row>
    <row r="92" spans="1:12" x14ac:dyDescent="0.25">
      <c r="A92" s="73" t="s">
        <v>196</v>
      </c>
      <c r="B92" s="74">
        <f t="shared" ref="B92:H92" si="23">SUM(B86:B91)</f>
        <v>0</v>
      </c>
      <c r="C92" s="74">
        <f t="shared" si="23"/>
        <v>0</v>
      </c>
      <c r="D92" s="74">
        <f t="shared" si="23"/>
        <v>0</v>
      </c>
      <c r="E92" s="74">
        <f t="shared" si="23"/>
        <v>0</v>
      </c>
      <c r="F92" s="74">
        <f t="shared" si="23"/>
        <v>0</v>
      </c>
      <c r="G92" s="74">
        <f t="shared" si="23"/>
        <v>0</v>
      </c>
      <c r="H92" s="75">
        <f t="shared" si="23"/>
        <v>0</v>
      </c>
      <c r="I92" s="75">
        <f t="shared" si="22"/>
        <v>0</v>
      </c>
      <c r="J92" s="438"/>
      <c r="K92" s="439"/>
      <c r="L92" s="440"/>
    </row>
    <row r="93" spans="1:12" x14ac:dyDescent="0.25">
      <c r="A93" s="415" t="str">
        <f>$A$36</f>
        <v>Proposed Funding ($1,000s)</v>
      </c>
      <c r="B93" s="416"/>
      <c r="C93" s="416"/>
      <c r="D93" s="416"/>
      <c r="E93" s="416"/>
      <c r="F93" s="416"/>
      <c r="G93" s="416"/>
      <c r="H93" s="416"/>
      <c r="I93" s="441"/>
      <c r="J93" s="442" t="s">
        <v>198</v>
      </c>
      <c r="K93" s="443"/>
      <c r="L93" s="444"/>
    </row>
    <row r="94" spans="1:12" x14ac:dyDescent="0.25">
      <c r="A94" s="69" t="s">
        <v>191</v>
      </c>
      <c r="B94" s="76"/>
      <c r="C94" s="76"/>
      <c r="D94" s="76"/>
      <c r="E94" s="76"/>
      <c r="F94" s="76"/>
      <c r="G94" s="76"/>
      <c r="H94" s="76"/>
      <c r="I94" s="77">
        <f t="shared" ref="I94:I100" si="24">SUM(B94:H94)</f>
        <v>0</v>
      </c>
      <c r="J94" s="445"/>
      <c r="K94" s="446"/>
      <c r="L94" s="447"/>
    </row>
    <row r="95" spans="1:12" x14ac:dyDescent="0.25">
      <c r="A95" s="72" t="s">
        <v>110</v>
      </c>
      <c r="B95" s="76"/>
      <c r="C95" s="76"/>
      <c r="D95" s="76"/>
      <c r="E95" s="76"/>
      <c r="F95" s="76"/>
      <c r="G95" s="76"/>
      <c r="H95" s="76"/>
      <c r="I95" s="61">
        <f t="shared" si="24"/>
        <v>0</v>
      </c>
      <c r="J95" s="448"/>
      <c r="K95" s="449"/>
      <c r="L95" s="450"/>
    </row>
    <row r="96" spans="1:12" x14ac:dyDescent="0.25">
      <c r="A96" s="72" t="s">
        <v>192</v>
      </c>
      <c r="B96" s="76"/>
      <c r="C96" s="76"/>
      <c r="D96" s="76"/>
      <c r="E96" s="76"/>
      <c r="F96" s="76"/>
      <c r="G96" s="76"/>
      <c r="H96" s="76"/>
      <c r="I96" s="61">
        <f t="shared" si="24"/>
        <v>0</v>
      </c>
      <c r="J96" s="448"/>
      <c r="K96" s="449"/>
      <c r="L96" s="450"/>
    </row>
    <row r="97" spans="1:12" x14ac:dyDescent="0.25">
      <c r="A97" s="72" t="s">
        <v>193</v>
      </c>
      <c r="B97" s="76"/>
      <c r="C97" s="76"/>
      <c r="D97" s="76"/>
      <c r="E97" s="76"/>
      <c r="F97" s="76"/>
      <c r="G97" s="76"/>
      <c r="H97" s="76"/>
      <c r="I97" s="61">
        <f t="shared" si="24"/>
        <v>0</v>
      </c>
      <c r="J97" s="448"/>
      <c r="K97" s="449"/>
      <c r="L97" s="450"/>
    </row>
    <row r="98" spans="1:12" x14ac:dyDescent="0.25">
      <c r="A98" s="72" t="s">
        <v>194</v>
      </c>
      <c r="B98" s="76"/>
      <c r="C98" s="76"/>
      <c r="D98" s="76"/>
      <c r="E98" s="76"/>
      <c r="F98" s="76"/>
      <c r="G98" s="76"/>
      <c r="H98" s="76"/>
      <c r="I98" s="61">
        <f t="shared" si="24"/>
        <v>0</v>
      </c>
      <c r="J98" s="448"/>
      <c r="K98" s="449"/>
      <c r="L98" s="450"/>
    </row>
    <row r="99" spans="1:12" x14ac:dyDescent="0.25">
      <c r="A99" s="69" t="s">
        <v>195</v>
      </c>
      <c r="B99" s="76"/>
      <c r="C99" s="76"/>
      <c r="D99" s="76"/>
      <c r="E99" s="76"/>
      <c r="F99" s="76"/>
      <c r="G99" s="76"/>
      <c r="H99" s="76"/>
      <c r="I99" s="78">
        <f t="shared" si="24"/>
        <v>0</v>
      </c>
      <c r="J99" s="448"/>
      <c r="K99" s="449"/>
      <c r="L99" s="450"/>
    </row>
    <row r="100" spans="1:12" ht="13.5" customHeight="1" thickBot="1" x14ac:dyDescent="0.3">
      <c r="A100" s="79" t="s">
        <v>196</v>
      </c>
      <c r="B100" s="64">
        <f t="shared" ref="B100:H100" si="25">SUM(B94:B99)</f>
        <v>0</v>
      </c>
      <c r="C100" s="64">
        <f t="shared" si="25"/>
        <v>0</v>
      </c>
      <c r="D100" s="64">
        <f t="shared" si="25"/>
        <v>0</v>
      </c>
      <c r="E100" s="64">
        <f t="shared" si="25"/>
        <v>0</v>
      </c>
      <c r="F100" s="64">
        <f t="shared" si="25"/>
        <v>0</v>
      </c>
      <c r="G100" s="64">
        <f t="shared" si="25"/>
        <v>0</v>
      </c>
      <c r="H100" s="64">
        <f t="shared" si="25"/>
        <v>0</v>
      </c>
      <c r="I100" s="64">
        <f t="shared" si="24"/>
        <v>0</v>
      </c>
      <c r="J100" s="451"/>
      <c r="K100" s="452"/>
      <c r="L100" s="453"/>
    </row>
    <row r="101" spans="1:12" ht="13.5" customHeight="1" thickBot="1" x14ac:dyDescent="0.3"/>
    <row r="102" spans="1:12" x14ac:dyDescent="0.25">
      <c r="A102" s="66" t="s">
        <v>208</v>
      </c>
      <c r="B102" s="399"/>
      <c r="C102" s="400"/>
      <c r="D102" s="400"/>
      <c r="E102" s="400"/>
      <c r="F102" s="400"/>
      <c r="G102" s="400"/>
      <c r="H102" s="400"/>
      <c r="I102" s="454"/>
      <c r="J102" s="429" t="s">
        <v>200</v>
      </c>
      <c r="K102" s="430"/>
      <c r="L102" s="431"/>
    </row>
    <row r="103" spans="1:12" ht="13.5" customHeight="1" thickBot="1" x14ac:dyDescent="0.3">
      <c r="A103" s="404" t="str">
        <f>$A$27</f>
        <v>Existing Funding ($1,000s)</v>
      </c>
      <c r="B103" s="405"/>
      <c r="C103" s="405"/>
      <c r="D103" s="405"/>
      <c r="E103" s="405"/>
      <c r="F103" s="405"/>
      <c r="G103" s="405"/>
      <c r="H103" s="405"/>
      <c r="I103" s="405"/>
      <c r="J103" s="432"/>
      <c r="K103" s="433"/>
      <c r="L103" s="434"/>
    </row>
    <row r="104" spans="1:12" x14ac:dyDescent="0.25">
      <c r="A104" s="56" t="s">
        <v>105</v>
      </c>
      <c r="B104" s="67" t="str">
        <f t="shared" ref="B104:I104" si="26">B$9</f>
        <v>Prior</v>
      </c>
      <c r="C104" s="67" t="str">
        <f t="shared" si="26"/>
        <v>18/19</v>
      </c>
      <c r="D104" s="67" t="str">
        <f t="shared" si="26"/>
        <v>19/20</v>
      </c>
      <c r="E104" s="67" t="str">
        <f t="shared" si="26"/>
        <v>20/21</v>
      </c>
      <c r="F104" s="67" t="str">
        <f t="shared" si="26"/>
        <v>21/22</v>
      </c>
      <c r="G104" s="67" t="str">
        <f t="shared" si="26"/>
        <v>22/23</v>
      </c>
      <c r="H104" s="67" t="str">
        <f t="shared" si="26"/>
        <v>23/24+</v>
      </c>
      <c r="I104" s="67" t="str">
        <f t="shared" si="26"/>
        <v>Total</v>
      </c>
      <c r="J104" s="435" t="s">
        <v>202</v>
      </c>
      <c r="K104" s="436"/>
      <c r="L104" s="437"/>
    </row>
    <row r="105" spans="1:12" ht="13.5" customHeight="1" thickBot="1" x14ac:dyDescent="0.3">
      <c r="A105" s="69" t="s">
        <v>191</v>
      </c>
      <c r="B105" s="70"/>
      <c r="C105" s="70"/>
      <c r="D105" s="70"/>
      <c r="E105" s="70"/>
      <c r="F105" s="70"/>
      <c r="G105" s="70"/>
      <c r="H105" s="70"/>
      <c r="I105" s="71">
        <f t="shared" ref="I105:I111" si="27">SUM(B105:H105)</f>
        <v>0</v>
      </c>
      <c r="J105" s="432" t="s">
        <v>205</v>
      </c>
      <c r="K105" s="433"/>
      <c r="L105" s="434"/>
    </row>
    <row r="106" spans="1:12" x14ac:dyDescent="0.25">
      <c r="A106" s="72" t="s">
        <v>110</v>
      </c>
      <c r="B106" s="70"/>
      <c r="C106" s="70"/>
      <c r="D106" s="70"/>
      <c r="E106" s="70"/>
      <c r="F106" s="70"/>
      <c r="G106" s="70"/>
      <c r="H106" s="70"/>
      <c r="I106" s="71">
        <f t="shared" si="27"/>
        <v>0</v>
      </c>
      <c r="J106" s="455"/>
      <c r="K106" s="456"/>
      <c r="L106" s="457"/>
    </row>
    <row r="107" spans="1:12" x14ac:dyDescent="0.25">
      <c r="A107" s="72" t="s">
        <v>192</v>
      </c>
      <c r="B107" s="70"/>
      <c r="C107" s="70"/>
      <c r="D107" s="70"/>
      <c r="E107" s="70"/>
      <c r="F107" s="70"/>
      <c r="G107" s="70"/>
      <c r="H107" s="70"/>
      <c r="I107" s="71">
        <f t="shared" si="27"/>
        <v>0</v>
      </c>
      <c r="J107" s="412"/>
      <c r="K107" s="413"/>
      <c r="L107" s="414"/>
    </row>
    <row r="108" spans="1:12" x14ac:dyDescent="0.25">
      <c r="A108" s="72" t="s">
        <v>193</v>
      </c>
      <c r="B108" s="70"/>
      <c r="C108" s="70"/>
      <c r="D108" s="70"/>
      <c r="E108" s="70"/>
      <c r="F108" s="70"/>
      <c r="G108" s="70"/>
      <c r="H108" s="70"/>
      <c r="I108" s="71">
        <f t="shared" si="27"/>
        <v>0</v>
      </c>
      <c r="J108" s="412"/>
      <c r="K108" s="413"/>
      <c r="L108" s="414"/>
    </row>
    <row r="109" spans="1:12" x14ac:dyDescent="0.25">
      <c r="A109" s="72" t="s">
        <v>194</v>
      </c>
      <c r="B109" s="70"/>
      <c r="C109" s="70"/>
      <c r="D109" s="70"/>
      <c r="E109" s="70"/>
      <c r="F109" s="70"/>
      <c r="G109" s="70"/>
      <c r="H109" s="70"/>
      <c r="I109" s="71">
        <f t="shared" si="27"/>
        <v>0</v>
      </c>
      <c r="J109" s="412"/>
      <c r="K109" s="413"/>
      <c r="L109" s="414"/>
    </row>
    <row r="110" spans="1:12" x14ac:dyDescent="0.25">
      <c r="A110" s="69" t="s">
        <v>195</v>
      </c>
      <c r="B110" s="70"/>
      <c r="C110" s="70"/>
      <c r="D110" s="70"/>
      <c r="E110" s="70"/>
      <c r="F110" s="70"/>
      <c r="G110" s="70"/>
      <c r="H110" s="70"/>
      <c r="I110" s="71">
        <f t="shared" si="27"/>
        <v>0</v>
      </c>
      <c r="J110" s="412"/>
      <c r="K110" s="413"/>
      <c r="L110" s="414"/>
    </row>
    <row r="111" spans="1:12" x14ac:dyDescent="0.25">
      <c r="A111" s="73" t="s">
        <v>196</v>
      </c>
      <c r="B111" s="74">
        <f t="shared" ref="B111:H111" si="28">SUM(B105:B110)</f>
        <v>0</v>
      </c>
      <c r="C111" s="74">
        <f t="shared" si="28"/>
        <v>0</v>
      </c>
      <c r="D111" s="74">
        <f t="shared" si="28"/>
        <v>0</v>
      </c>
      <c r="E111" s="74">
        <f t="shared" si="28"/>
        <v>0</v>
      </c>
      <c r="F111" s="74">
        <f t="shared" si="28"/>
        <v>0</v>
      </c>
      <c r="G111" s="74">
        <f t="shared" si="28"/>
        <v>0</v>
      </c>
      <c r="H111" s="75">
        <f t="shared" si="28"/>
        <v>0</v>
      </c>
      <c r="I111" s="75">
        <f t="shared" si="27"/>
        <v>0</v>
      </c>
      <c r="J111" s="438"/>
      <c r="K111" s="439"/>
      <c r="L111" s="440"/>
    </row>
    <row r="112" spans="1:12" x14ac:dyDescent="0.25">
      <c r="A112" s="415" t="str">
        <f>$A$36</f>
        <v>Proposed Funding ($1,000s)</v>
      </c>
      <c r="B112" s="416"/>
      <c r="C112" s="416"/>
      <c r="D112" s="416"/>
      <c r="E112" s="416"/>
      <c r="F112" s="416"/>
      <c r="G112" s="416"/>
      <c r="H112" s="416"/>
      <c r="I112" s="441"/>
      <c r="J112" s="442" t="s">
        <v>198</v>
      </c>
      <c r="K112" s="443"/>
      <c r="L112" s="444"/>
    </row>
    <row r="113" spans="1:12" x14ac:dyDescent="0.25">
      <c r="A113" s="69" t="s">
        <v>191</v>
      </c>
      <c r="B113" s="76"/>
      <c r="C113" s="76"/>
      <c r="D113" s="76"/>
      <c r="E113" s="76"/>
      <c r="F113" s="76"/>
      <c r="G113" s="76"/>
      <c r="H113" s="76"/>
      <c r="I113" s="77">
        <f t="shared" ref="I113:I119" si="29">SUM(B113:H113)</f>
        <v>0</v>
      </c>
      <c r="J113" s="445"/>
      <c r="K113" s="446"/>
      <c r="L113" s="447"/>
    </row>
    <row r="114" spans="1:12" x14ac:dyDescent="0.25">
      <c r="A114" s="72" t="s">
        <v>110</v>
      </c>
      <c r="B114" s="76"/>
      <c r="C114" s="76"/>
      <c r="D114" s="76"/>
      <c r="E114" s="76"/>
      <c r="F114" s="76"/>
      <c r="G114" s="76"/>
      <c r="H114" s="76"/>
      <c r="I114" s="61">
        <f t="shared" si="29"/>
        <v>0</v>
      </c>
      <c r="J114" s="448"/>
      <c r="K114" s="449"/>
      <c r="L114" s="450"/>
    </row>
    <row r="115" spans="1:12" x14ac:dyDescent="0.25">
      <c r="A115" s="72" t="s">
        <v>192</v>
      </c>
      <c r="B115" s="76"/>
      <c r="C115" s="76"/>
      <c r="D115" s="76"/>
      <c r="E115" s="76"/>
      <c r="F115" s="76"/>
      <c r="G115" s="76"/>
      <c r="H115" s="76"/>
      <c r="I115" s="61">
        <f t="shared" si="29"/>
        <v>0</v>
      </c>
      <c r="J115" s="448"/>
      <c r="K115" s="449"/>
      <c r="L115" s="450"/>
    </row>
    <row r="116" spans="1:12" x14ac:dyDescent="0.25">
      <c r="A116" s="72" t="s">
        <v>193</v>
      </c>
      <c r="B116" s="76"/>
      <c r="C116" s="76"/>
      <c r="D116" s="76"/>
      <c r="E116" s="76"/>
      <c r="F116" s="76"/>
      <c r="G116" s="76"/>
      <c r="H116" s="76"/>
      <c r="I116" s="61">
        <f t="shared" si="29"/>
        <v>0</v>
      </c>
      <c r="J116" s="448"/>
      <c r="K116" s="449"/>
      <c r="L116" s="450"/>
    </row>
    <row r="117" spans="1:12" x14ac:dyDescent="0.25">
      <c r="A117" s="72" t="s">
        <v>194</v>
      </c>
      <c r="B117" s="76"/>
      <c r="C117" s="76"/>
      <c r="D117" s="76"/>
      <c r="E117" s="76"/>
      <c r="F117" s="76"/>
      <c r="G117" s="76"/>
      <c r="H117" s="76"/>
      <c r="I117" s="61">
        <f t="shared" si="29"/>
        <v>0</v>
      </c>
      <c r="J117" s="448"/>
      <c r="K117" s="449"/>
      <c r="L117" s="450"/>
    </row>
    <row r="118" spans="1:12" x14ac:dyDescent="0.25">
      <c r="A118" s="69" t="s">
        <v>195</v>
      </c>
      <c r="B118" s="76"/>
      <c r="C118" s="76"/>
      <c r="D118" s="76"/>
      <c r="E118" s="76"/>
      <c r="F118" s="76"/>
      <c r="G118" s="76"/>
      <c r="H118" s="76"/>
      <c r="I118" s="78">
        <f t="shared" si="29"/>
        <v>0</v>
      </c>
      <c r="J118" s="448"/>
      <c r="K118" s="449"/>
      <c r="L118" s="450"/>
    </row>
    <row r="119" spans="1:12" ht="13.5" customHeight="1" thickBot="1" x14ac:dyDescent="0.3">
      <c r="A119" s="79" t="s">
        <v>196</v>
      </c>
      <c r="B119" s="64">
        <f t="shared" ref="B119:H119" si="30">SUM(B113:B118)</f>
        <v>0</v>
      </c>
      <c r="C119" s="64">
        <f t="shared" si="30"/>
        <v>0</v>
      </c>
      <c r="D119" s="64">
        <f t="shared" si="30"/>
        <v>0</v>
      </c>
      <c r="E119" s="64">
        <f t="shared" si="30"/>
        <v>0</v>
      </c>
      <c r="F119" s="64">
        <f t="shared" si="30"/>
        <v>0</v>
      </c>
      <c r="G119" s="64">
        <f t="shared" si="30"/>
        <v>0</v>
      </c>
      <c r="H119" s="64">
        <f t="shared" si="30"/>
        <v>0</v>
      </c>
      <c r="I119" s="64">
        <f t="shared" si="29"/>
        <v>0</v>
      </c>
      <c r="J119" s="451"/>
      <c r="K119" s="452"/>
      <c r="L119" s="453"/>
    </row>
    <row r="120" spans="1:12" ht="13.5" customHeight="1" thickBot="1" x14ac:dyDescent="0.3"/>
    <row r="121" spans="1:12" x14ac:dyDescent="0.25">
      <c r="A121" s="66" t="s">
        <v>209</v>
      </c>
      <c r="B121" s="399"/>
      <c r="C121" s="400"/>
      <c r="D121" s="400"/>
      <c r="E121" s="400"/>
      <c r="F121" s="400"/>
      <c r="G121" s="400"/>
      <c r="H121" s="400"/>
      <c r="I121" s="454"/>
      <c r="J121" s="429" t="s">
        <v>200</v>
      </c>
      <c r="K121" s="430"/>
      <c r="L121" s="431"/>
    </row>
    <row r="122" spans="1:12" ht="13.5" customHeight="1" thickBot="1" x14ac:dyDescent="0.3">
      <c r="A122" s="404" t="str">
        <f>$A$27</f>
        <v>Existing Funding ($1,000s)</v>
      </c>
      <c r="B122" s="405"/>
      <c r="C122" s="405"/>
      <c r="D122" s="405"/>
      <c r="E122" s="405"/>
      <c r="F122" s="405"/>
      <c r="G122" s="405"/>
      <c r="H122" s="405"/>
      <c r="I122" s="405"/>
      <c r="J122" s="432"/>
      <c r="K122" s="433"/>
      <c r="L122" s="434"/>
    </row>
    <row r="123" spans="1:12" x14ac:dyDescent="0.25">
      <c r="A123" s="56" t="s">
        <v>105</v>
      </c>
      <c r="B123" s="67" t="str">
        <f t="shared" ref="B123:I123" si="31">B$9</f>
        <v>Prior</v>
      </c>
      <c r="C123" s="67" t="str">
        <f t="shared" si="31"/>
        <v>18/19</v>
      </c>
      <c r="D123" s="67" t="str">
        <f t="shared" si="31"/>
        <v>19/20</v>
      </c>
      <c r="E123" s="67" t="str">
        <f t="shared" si="31"/>
        <v>20/21</v>
      </c>
      <c r="F123" s="67" t="str">
        <f t="shared" si="31"/>
        <v>21/22</v>
      </c>
      <c r="G123" s="67" t="str">
        <f t="shared" si="31"/>
        <v>22/23</v>
      </c>
      <c r="H123" s="67" t="str">
        <f t="shared" si="31"/>
        <v>23/24+</v>
      </c>
      <c r="I123" s="67" t="str">
        <f t="shared" si="31"/>
        <v>Total</v>
      </c>
      <c r="J123" s="435" t="s">
        <v>202</v>
      </c>
      <c r="K123" s="436"/>
      <c r="L123" s="437"/>
    </row>
    <row r="124" spans="1:12" ht="13.5" customHeight="1" thickBot="1" x14ac:dyDescent="0.3">
      <c r="A124" s="69" t="s">
        <v>191</v>
      </c>
      <c r="B124" s="70"/>
      <c r="C124" s="70"/>
      <c r="D124" s="70"/>
      <c r="E124" s="70"/>
      <c r="F124" s="70"/>
      <c r="G124" s="70"/>
      <c r="H124" s="70"/>
      <c r="I124" s="71">
        <f t="shared" ref="I124:I130" si="32">SUM(B124:H124)</f>
        <v>0</v>
      </c>
      <c r="J124" s="432" t="s">
        <v>205</v>
      </c>
      <c r="K124" s="433"/>
      <c r="L124" s="434"/>
    </row>
    <row r="125" spans="1:12" x14ac:dyDescent="0.25">
      <c r="A125" s="72" t="s">
        <v>110</v>
      </c>
      <c r="B125" s="70"/>
      <c r="C125" s="70"/>
      <c r="D125" s="70"/>
      <c r="E125" s="70"/>
      <c r="F125" s="70"/>
      <c r="G125" s="70"/>
      <c r="H125" s="70"/>
      <c r="I125" s="71">
        <f t="shared" si="32"/>
        <v>0</v>
      </c>
      <c r="J125" s="455"/>
      <c r="K125" s="456"/>
      <c r="L125" s="457"/>
    </row>
    <row r="126" spans="1:12" x14ac:dyDescent="0.25">
      <c r="A126" s="72" t="s">
        <v>192</v>
      </c>
      <c r="B126" s="70"/>
      <c r="C126" s="70"/>
      <c r="D126" s="70"/>
      <c r="E126" s="70"/>
      <c r="F126" s="70"/>
      <c r="G126" s="70"/>
      <c r="H126" s="70"/>
      <c r="I126" s="71">
        <f t="shared" si="32"/>
        <v>0</v>
      </c>
      <c r="J126" s="412"/>
      <c r="K126" s="413"/>
      <c r="L126" s="414"/>
    </row>
    <row r="127" spans="1:12" x14ac:dyDescent="0.25">
      <c r="A127" s="72" t="s">
        <v>193</v>
      </c>
      <c r="B127" s="70"/>
      <c r="C127" s="70"/>
      <c r="D127" s="70"/>
      <c r="E127" s="70"/>
      <c r="F127" s="70"/>
      <c r="G127" s="70"/>
      <c r="H127" s="70"/>
      <c r="I127" s="71">
        <f t="shared" si="32"/>
        <v>0</v>
      </c>
      <c r="J127" s="412"/>
      <c r="K127" s="413"/>
      <c r="L127" s="414"/>
    </row>
    <row r="128" spans="1:12" x14ac:dyDescent="0.25">
      <c r="A128" s="72" t="s">
        <v>194</v>
      </c>
      <c r="B128" s="70"/>
      <c r="C128" s="70"/>
      <c r="D128" s="70"/>
      <c r="E128" s="70"/>
      <c r="F128" s="70"/>
      <c r="G128" s="70"/>
      <c r="H128" s="70"/>
      <c r="I128" s="71">
        <f t="shared" si="32"/>
        <v>0</v>
      </c>
      <c r="J128" s="412"/>
      <c r="K128" s="413"/>
      <c r="L128" s="414"/>
    </row>
    <row r="129" spans="1:12" x14ac:dyDescent="0.25">
      <c r="A129" s="69" t="s">
        <v>195</v>
      </c>
      <c r="B129" s="70"/>
      <c r="C129" s="70"/>
      <c r="D129" s="70"/>
      <c r="E129" s="70"/>
      <c r="F129" s="70"/>
      <c r="G129" s="70"/>
      <c r="H129" s="70"/>
      <c r="I129" s="71">
        <f t="shared" si="32"/>
        <v>0</v>
      </c>
      <c r="J129" s="412"/>
      <c r="K129" s="413"/>
      <c r="L129" s="414"/>
    </row>
    <row r="130" spans="1:12" x14ac:dyDescent="0.25">
      <c r="A130" s="73" t="s">
        <v>196</v>
      </c>
      <c r="B130" s="74">
        <f t="shared" ref="B130:H130" si="33">SUM(B124:B129)</f>
        <v>0</v>
      </c>
      <c r="C130" s="74">
        <f t="shared" si="33"/>
        <v>0</v>
      </c>
      <c r="D130" s="74">
        <f t="shared" si="33"/>
        <v>0</v>
      </c>
      <c r="E130" s="74">
        <f t="shared" si="33"/>
        <v>0</v>
      </c>
      <c r="F130" s="74">
        <f t="shared" si="33"/>
        <v>0</v>
      </c>
      <c r="G130" s="74">
        <f t="shared" si="33"/>
        <v>0</v>
      </c>
      <c r="H130" s="75">
        <f t="shared" si="33"/>
        <v>0</v>
      </c>
      <c r="I130" s="75">
        <f t="shared" si="32"/>
        <v>0</v>
      </c>
      <c r="J130" s="438"/>
      <c r="K130" s="439"/>
      <c r="L130" s="440"/>
    </row>
    <row r="131" spans="1:12" x14ac:dyDescent="0.25">
      <c r="A131" s="415" t="str">
        <f>$A$36</f>
        <v>Proposed Funding ($1,000s)</v>
      </c>
      <c r="B131" s="416"/>
      <c r="C131" s="416"/>
      <c r="D131" s="416"/>
      <c r="E131" s="416"/>
      <c r="F131" s="416"/>
      <c r="G131" s="416"/>
      <c r="H131" s="416"/>
      <c r="I131" s="441"/>
      <c r="J131" s="442" t="s">
        <v>198</v>
      </c>
      <c r="K131" s="443"/>
      <c r="L131" s="444"/>
    </row>
    <row r="132" spans="1:12" x14ac:dyDescent="0.25">
      <c r="A132" s="69" t="s">
        <v>191</v>
      </c>
      <c r="B132" s="76"/>
      <c r="C132" s="76"/>
      <c r="D132" s="76"/>
      <c r="E132" s="76"/>
      <c r="F132" s="76"/>
      <c r="G132" s="76"/>
      <c r="H132" s="76"/>
      <c r="I132" s="77">
        <f t="shared" ref="I132:I138" si="34">SUM(B132:H132)</f>
        <v>0</v>
      </c>
      <c r="J132" s="445"/>
      <c r="K132" s="446"/>
      <c r="L132" s="447"/>
    </row>
    <row r="133" spans="1:12" x14ac:dyDescent="0.25">
      <c r="A133" s="72" t="s">
        <v>110</v>
      </c>
      <c r="B133" s="76"/>
      <c r="C133" s="76"/>
      <c r="D133" s="76"/>
      <c r="E133" s="76"/>
      <c r="F133" s="76"/>
      <c r="G133" s="76"/>
      <c r="H133" s="76"/>
      <c r="I133" s="61">
        <f t="shared" si="34"/>
        <v>0</v>
      </c>
      <c r="J133" s="448"/>
      <c r="K133" s="449"/>
      <c r="L133" s="450"/>
    </row>
    <row r="134" spans="1:12" x14ac:dyDescent="0.25">
      <c r="A134" s="72" t="s">
        <v>192</v>
      </c>
      <c r="B134" s="76"/>
      <c r="C134" s="76"/>
      <c r="D134" s="76"/>
      <c r="E134" s="76"/>
      <c r="F134" s="76"/>
      <c r="G134" s="76"/>
      <c r="H134" s="76"/>
      <c r="I134" s="61">
        <f t="shared" si="34"/>
        <v>0</v>
      </c>
      <c r="J134" s="448"/>
      <c r="K134" s="449"/>
      <c r="L134" s="450"/>
    </row>
    <row r="135" spans="1:12" x14ac:dyDescent="0.25">
      <c r="A135" s="72" t="s">
        <v>193</v>
      </c>
      <c r="B135" s="76"/>
      <c r="C135" s="76"/>
      <c r="D135" s="76"/>
      <c r="E135" s="76"/>
      <c r="F135" s="76"/>
      <c r="G135" s="76"/>
      <c r="H135" s="76"/>
      <c r="I135" s="61">
        <f t="shared" si="34"/>
        <v>0</v>
      </c>
      <c r="J135" s="448"/>
      <c r="K135" s="449"/>
      <c r="L135" s="450"/>
    </row>
    <row r="136" spans="1:12" x14ac:dyDescent="0.25">
      <c r="A136" s="72" t="s">
        <v>194</v>
      </c>
      <c r="B136" s="76"/>
      <c r="C136" s="76"/>
      <c r="D136" s="76"/>
      <c r="E136" s="76"/>
      <c r="F136" s="76"/>
      <c r="G136" s="76"/>
      <c r="H136" s="76"/>
      <c r="I136" s="61">
        <f t="shared" si="34"/>
        <v>0</v>
      </c>
      <c r="J136" s="448"/>
      <c r="K136" s="449"/>
      <c r="L136" s="450"/>
    </row>
    <row r="137" spans="1:12" x14ac:dyDescent="0.25">
      <c r="A137" s="69" t="s">
        <v>195</v>
      </c>
      <c r="B137" s="76"/>
      <c r="C137" s="76"/>
      <c r="D137" s="76"/>
      <c r="E137" s="76"/>
      <c r="F137" s="76"/>
      <c r="G137" s="76"/>
      <c r="H137" s="76"/>
      <c r="I137" s="78">
        <f t="shared" si="34"/>
        <v>0</v>
      </c>
      <c r="J137" s="448"/>
      <c r="K137" s="449"/>
      <c r="L137" s="450"/>
    </row>
    <row r="138" spans="1:12" ht="13.5" customHeight="1" thickBot="1" x14ac:dyDescent="0.3">
      <c r="A138" s="79" t="s">
        <v>196</v>
      </c>
      <c r="B138" s="64">
        <f t="shared" ref="B138:H138" si="35">SUM(B132:B137)</f>
        <v>0</v>
      </c>
      <c r="C138" s="64">
        <f t="shared" si="35"/>
        <v>0</v>
      </c>
      <c r="D138" s="64">
        <f t="shared" si="35"/>
        <v>0</v>
      </c>
      <c r="E138" s="64">
        <f t="shared" si="35"/>
        <v>0</v>
      </c>
      <c r="F138" s="64">
        <f t="shared" si="35"/>
        <v>0</v>
      </c>
      <c r="G138" s="64">
        <f t="shared" si="35"/>
        <v>0</v>
      </c>
      <c r="H138" s="64">
        <f t="shared" si="35"/>
        <v>0</v>
      </c>
      <c r="I138" s="64">
        <f t="shared" si="34"/>
        <v>0</v>
      </c>
      <c r="J138" s="451"/>
      <c r="K138" s="452"/>
      <c r="L138" s="453"/>
    </row>
    <row r="139" spans="1:12" ht="13.5" customHeight="1" thickBot="1" x14ac:dyDescent="0.3"/>
    <row r="140" spans="1:12" x14ac:dyDescent="0.25">
      <c r="A140" s="66" t="s">
        <v>210</v>
      </c>
      <c r="B140" s="399"/>
      <c r="C140" s="400"/>
      <c r="D140" s="400"/>
      <c r="E140" s="400"/>
      <c r="F140" s="400"/>
      <c r="G140" s="400"/>
      <c r="H140" s="400"/>
      <c r="I140" s="454"/>
      <c r="J140" s="429" t="s">
        <v>200</v>
      </c>
      <c r="K140" s="430"/>
      <c r="L140" s="431"/>
    </row>
    <row r="141" spans="1:12" ht="13.5" customHeight="1" thickBot="1" x14ac:dyDescent="0.3">
      <c r="A141" s="404" t="str">
        <f>$A$27</f>
        <v>Existing Funding ($1,000s)</v>
      </c>
      <c r="B141" s="405"/>
      <c r="C141" s="405"/>
      <c r="D141" s="405"/>
      <c r="E141" s="405"/>
      <c r="F141" s="405"/>
      <c r="G141" s="405"/>
      <c r="H141" s="405"/>
      <c r="I141" s="405"/>
      <c r="J141" s="432"/>
      <c r="K141" s="433"/>
      <c r="L141" s="434"/>
    </row>
    <row r="142" spans="1:12" x14ac:dyDescent="0.25">
      <c r="A142" s="56" t="s">
        <v>105</v>
      </c>
      <c r="B142" s="67" t="str">
        <f t="shared" ref="B142:I142" si="36">B$9</f>
        <v>Prior</v>
      </c>
      <c r="C142" s="67" t="str">
        <f t="shared" si="36"/>
        <v>18/19</v>
      </c>
      <c r="D142" s="67" t="str">
        <f t="shared" si="36"/>
        <v>19/20</v>
      </c>
      <c r="E142" s="67" t="str">
        <f t="shared" si="36"/>
        <v>20/21</v>
      </c>
      <c r="F142" s="67" t="str">
        <f t="shared" si="36"/>
        <v>21/22</v>
      </c>
      <c r="G142" s="67" t="str">
        <f t="shared" si="36"/>
        <v>22/23</v>
      </c>
      <c r="H142" s="67" t="str">
        <f t="shared" si="36"/>
        <v>23/24+</v>
      </c>
      <c r="I142" s="67" t="str">
        <f t="shared" si="36"/>
        <v>Total</v>
      </c>
      <c r="J142" s="435" t="s">
        <v>202</v>
      </c>
      <c r="K142" s="436"/>
      <c r="L142" s="437"/>
    </row>
    <row r="143" spans="1:12" ht="13.5" customHeight="1" thickBot="1" x14ac:dyDescent="0.3">
      <c r="A143" s="69" t="s">
        <v>191</v>
      </c>
      <c r="B143" s="70"/>
      <c r="C143" s="70"/>
      <c r="D143" s="70"/>
      <c r="E143" s="70"/>
      <c r="F143" s="70"/>
      <c r="G143" s="70"/>
      <c r="H143" s="70"/>
      <c r="I143" s="71">
        <f t="shared" ref="I143:I149" si="37">SUM(B143:H143)</f>
        <v>0</v>
      </c>
      <c r="J143" s="432" t="s">
        <v>205</v>
      </c>
      <c r="K143" s="433"/>
      <c r="L143" s="434"/>
    </row>
    <row r="144" spans="1:12" x14ac:dyDescent="0.25">
      <c r="A144" s="72" t="s">
        <v>110</v>
      </c>
      <c r="B144" s="70"/>
      <c r="C144" s="70"/>
      <c r="D144" s="70"/>
      <c r="E144" s="70"/>
      <c r="F144" s="70"/>
      <c r="G144" s="70"/>
      <c r="H144" s="70"/>
      <c r="I144" s="71">
        <f t="shared" si="37"/>
        <v>0</v>
      </c>
      <c r="J144" s="455"/>
      <c r="K144" s="456"/>
      <c r="L144" s="457"/>
    </row>
    <row r="145" spans="1:12" x14ac:dyDescent="0.25">
      <c r="A145" s="72" t="s">
        <v>192</v>
      </c>
      <c r="B145" s="70"/>
      <c r="C145" s="70"/>
      <c r="D145" s="70"/>
      <c r="E145" s="70"/>
      <c r="F145" s="70"/>
      <c r="G145" s="70"/>
      <c r="H145" s="70"/>
      <c r="I145" s="71">
        <f t="shared" si="37"/>
        <v>0</v>
      </c>
      <c r="J145" s="412"/>
      <c r="K145" s="413"/>
      <c r="L145" s="414"/>
    </row>
    <row r="146" spans="1:12" x14ac:dyDescent="0.25">
      <c r="A146" s="72" t="s">
        <v>193</v>
      </c>
      <c r="B146" s="70"/>
      <c r="C146" s="70"/>
      <c r="D146" s="70"/>
      <c r="E146" s="70"/>
      <c r="F146" s="70"/>
      <c r="G146" s="70"/>
      <c r="H146" s="70"/>
      <c r="I146" s="71">
        <f t="shared" si="37"/>
        <v>0</v>
      </c>
      <c r="J146" s="412"/>
      <c r="K146" s="413"/>
      <c r="L146" s="414"/>
    </row>
    <row r="147" spans="1:12" x14ac:dyDescent="0.25">
      <c r="A147" s="72" t="s">
        <v>194</v>
      </c>
      <c r="B147" s="70"/>
      <c r="C147" s="70"/>
      <c r="D147" s="70"/>
      <c r="E147" s="70"/>
      <c r="F147" s="70"/>
      <c r="G147" s="70"/>
      <c r="H147" s="70"/>
      <c r="I147" s="71">
        <f t="shared" si="37"/>
        <v>0</v>
      </c>
      <c r="J147" s="412"/>
      <c r="K147" s="413"/>
      <c r="L147" s="414"/>
    </row>
    <row r="148" spans="1:12" x14ac:dyDescent="0.25">
      <c r="A148" s="69" t="s">
        <v>195</v>
      </c>
      <c r="B148" s="70"/>
      <c r="C148" s="70"/>
      <c r="D148" s="70"/>
      <c r="E148" s="70"/>
      <c r="F148" s="70"/>
      <c r="G148" s="70"/>
      <c r="H148" s="70"/>
      <c r="I148" s="71">
        <f t="shared" si="37"/>
        <v>0</v>
      </c>
      <c r="J148" s="412"/>
      <c r="K148" s="413"/>
      <c r="L148" s="414"/>
    </row>
    <row r="149" spans="1:12" x14ac:dyDescent="0.25">
      <c r="A149" s="73" t="s">
        <v>196</v>
      </c>
      <c r="B149" s="74">
        <f t="shared" ref="B149:H149" si="38">SUM(B143:B148)</f>
        <v>0</v>
      </c>
      <c r="C149" s="74">
        <f t="shared" si="38"/>
        <v>0</v>
      </c>
      <c r="D149" s="74">
        <f t="shared" si="38"/>
        <v>0</v>
      </c>
      <c r="E149" s="74">
        <f t="shared" si="38"/>
        <v>0</v>
      </c>
      <c r="F149" s="74">
        <f t="shared" si="38"/>
        <v>0</v>
      </c>
      <c r="G149" s="74">
        <f t="shared" si="38"/>
        <v>0</v>
      </c>
      <c r="H149" s="75">
        <f t="shared" si="38"/>
        <v>0</v>
      </c>
      <c r="I149" s="75">
        <f t="shared" si="37"/>
        <v>0</v>
      </c>
      <c r="J149" s="438"/>
      <c r="K149" s="439"/>
      <c r="L149" s="440"/>
    </row>
    <row r="150" spans="1:12" x14ac:dyDescent="0.25">
      <c r="A150" s="415" t="str">
        <f>$A$36</f>
        <v>Proposed Funding ($1,000s)</v>
      </c>
      <c r="B150" s="416"/>
      <c r="C150" s="416"/>
      <c r="D150" s="416"/>
      <c r="E150" s="416"/>
      <c r="F150" s="416"/>
      <c r="G150" s="416"/>
      <c r="H150" s="416"/>
      <c r="I150" s="441"/>
      <c r="J150" s="442" t="s">
        <v>198</v>
      </c>
      <c r="K150" s="443"/>
      <c r="L150" s="444"/>
    </row>
    <row r="151" spans="1:12" x14ac:dyDescent="0.25">
      <c r="A151" s="69" t="s">
        <v>191</v>
      </c>
      <c r="B151" s="76"/>
      <c r="C151" s="76"/>
      <c r="D151" s="76"/>
      <c r="E151" s="76"/>
      <c r="F151" s="76"/>
      <c r="G151" s="76"/>
      <c r="H151" s="76"/>
      <c r="I151" s="77">
        <f t="shared" ref="I151:I157" si="39">SUM(B151:H151)</f>
        <v>0</v>
      </c>
      <c r="J151" s="445"/>
      <c r="K151" s="446"/>
      <c r="L151" s="447"/>
    </row>
    <row r="152" spans="1:12" x14ac:dyDescent="0.25">
      <c r="A152" s="72" t="s">
        <v>110</v>
      </c>
      <c r="B152" s="76"/>
      <c r="C152" s="76"/>
      <c r="D152" s="76"/>
      <c r="E152" s="76"/>
      <c r="F152" s="76"/>
      <c r="G152" s="76"/>
      <c r="H152" s="76"/>
      <c r="I152" s="61">
        <f t="shared" si="39"/>
        <v>0</v>
      </c>
      <c r="J152" s="448"/>
      <c r="K152" s="449"/>
      <c r="L152" s="450"/>
    </row>
    <row r="153" spans="1:12" x14ac:dyDescent="0.25">
      <c r="A153" s="72" t="s">
        <v>192</v>
      </c>
      <c r="B153" s="76"/>
      <c r="C153" s="76"/>
      <c r="D153" s="76"/>
      <c r="E153" s="76"/>
      <c r="F153" s="76"/>
      <c r="G153" s="76"/>
      <c r="H153" s="76"/>
      <c r="I153" s="61">
        <f t="shared" si="39"/>
        <v>0</v>
      </c>
      <c r="J153" s="448"/>
      <c r="K153" s="449"/>
      <c r="L153" s="450"/>
    </row>
    <row r="154" spans="1:12" x14ac:dyDescent="0.25">
      <c r="A154" s="72" t="s">
        <v>193</v>
      </c>
      <c r="B154" s="76"/>
      <c r="C154" s="76"/>
      <c r="D154" s="76"/>
      <c r="E154" s="76"/>
      <c r="F154" s="76"/>
      <c r="G154" s="76"/>
      <c r="H154" s="76"/>
      <c r="I154" s="61">
        <f t="shared" si="39"/>
        <v>0</v>
      </c>
      <c r="J154" s="448"/>
      <c r="K154" s="449"/>
      <c r="L154" s="450"/>
    </row>
    <row r="155" spans="1:12" x14ac:dyDescent="0.25">
      <c r="A155" s="72" t="s">
        <v>194</v>
      </c>
      <c r="B155" s="76"/>
      <c r="C155" s="76"/>
      <c r="D155" s="76"/>
      <c r="E155" s="76"/>
      <c r="F155" s="76"/>
      <c r="G155" s="76"/>
      <c r="H155" s="76"/>
      <c r="I155" s="61">
        <f t="shared" si="39"/>
        <v>0</v>
      </c>
      <c r="J155" s="448"/>
      <c r="K155" s="449"/>
      <c r="L155" s="450"/>
    </row>
    <row r="156" spans="1:12" x14ac:dyDescent="0.25">
      <c r="A156" s="69" t="s">
        <v>195</v>
      </c>
      <c r="B156" s="76"/>
      <c r="C156" s="76"/>
      <c r="D156" s="76"/>
      <c r="E156" s="76"/>
      <c r="F156" s="76"/>
      <c r="G156" s="76"/>
      <c r="H156" s="76"/>
      <c r="I156" s="78">
        <f t="shared" si="39"/>
        <v>0</v>
      </c>
      <c r="J156" s="448"/>
      <c r="K156" s="449"/>
      <c r="L156" s="450"/>
    </row>
    <row r="157" spans="1:12" ht="13.5" customHeight="1" thickBot="1" x14ac:dyDescent="0.3">
      <c r="A157" s="79" t="s">
        <v>196</v>
      </c>
      <c r="B157" s="64">
        <f t="shared" ref="B157:H157" si="40">SUM(B151:B156)</f>
        <v>0</v>
      </c>
      <c r="C157" s="64">
        <f t="shared" si="40"/>
        <v>0</v>
      </c>
      <c r="D157" s="64">
        <f t="shared" si="40"/>
        <v>0</v>
      </c>
      <c r="E157" s="64">
        <f t="shared" si="40"/>
        <v>0</v>
      </c>
      <c r="F157" s="64">
        <f t="shared" si="40"/>
        <v>0</v>
      </c>
      <c r="G157" s="64">
        <f t="shared" si="40"/>
        <v>0</v>
      </c>
      <c r="H157" s="64">
        <f t="shared" si="40"/>
        <v>0</v>
      </c>
      <c r="I157" s="64">
        <f t="shared" si="39"/>
        <v>0</v>
      </c>
      <c r="J157" s="451"/>
      <c r="K157" s="452"/>
      <c r="L157" s="453"/>
    </row>
    <row r="158" spans="1:12" ht="13.5" customHeight="1" thickBot="1" x14ac:dyDescent="0.3"/>
    <row r="159" spans="1:12" x14ac:dyDescent="0.25">
      <c r="A159" s="66" t="s">
        <v>211</v>
      </c>
      <c r="B159" s="399"/>
      <c r="C159" s="400"/>
      <c r="D159" s="400"/>
      <c r="E159" s="400"/>
      <c r="F159" s="400"/>
      <c r="G159" s="400"/>
      <c r="H159" s="400"/>
      <c r="I159" s="454"/>
      <c r="J159" s="429" t="s">
        <v>200</v>
      </c>
      <c r="K159" s="430"/>
      <c r="L159" s="431"/>
    </row>
    <row r="160" spans="1:12" ht="13.5" customHeight="1" thickBot="1" x14ac:dyDescent="0.3">
      <c r="A160" s="404" t="str">
        <f>$A$27</f>
        <v>Existing Funding ($1,000s)</v>
      </c>
      <c r="B160" s="405"/>
      <c r="C160" s="405"/>
      <c r="D160" s="405"/>
      <c r="E160" s="405"/>
      <c r="F160" s="405"/>
      <c r="G160" s="405"/>
      <c r="H160" s="405"/>
      <c r="I160" s="405"/>
      <c r="J160" s="432"/>
      <c r="K160" s="433"/>
      <c r="L160" s="434"/>
    </row>
    <row r="161" spans="1:12" x14ac:dyDescent="0.25">
      <c r="A161" s="56" t="s">
        <v>105</v>
      </c>
      <c r="B161" s="67" t="str">
        <f t="shared" ref="B161:I161" si="41">B$9</f>
        <v>Prior</v>
      </c>
      <c r="C161" s="67" t="str">
        <f t="shared" si="41"/>
        <v>18/19</v>
      </c>
      <c r="D161" s="67" t="str">
        <f t="shared" si="41"/>
        <v>19/20</v>
      </c>
      <c r="E161" s="67" t="str">
        <f t="shared" si="41"/>
        <v>20/21</v>
      </c>
      <c r="F161" s="67" t="str">
        <f t="shared" si="41"/>
        <v>21/22</v>
      </c>
      <c r="G161" s="67" t="str">
        <f t="shared" si="41"/>
        <v>22/23</v>
      </c>
      <c r="H161" s="67" t="str">
        <f t="shared" si="41"/>
        <v>23/24+</v>
      </c>
      <c r="I161" s="67" t="str">
        <f t="shared" si="41"/>
        <v>Total</v>
      </c>
      <c r="J161" s="435" t="s">
        <v>202</v>
      </c>
      <c r="K161" s="436"/>
      <c r="L161" s="437"/>
    </row>
    <row r="162" spans="1:12" ht="13.5" customHeight="1" thickBot="1" x14ac:dyDescent="0.3">
      <c r="A162" s="69" t="s">
        <v>191</v>
      </c>
      <c r="B162" s="70"/>
      <c r="C162" s="70"/>
      <c r="D162" s="70"/>
      <c r="E162" s="70"/>
      <c r="F162" s="70"/>
      <c r="G162" s="70"/>
      <c r="H162" s="70"/>
      <c r="I162" s="71">
        <f t="shared" ref="I162:I168" si="42">SUM(B162:H162)</f>
        <v>0</v>
      </c>
      <c r="J162" s="432" t="s">
        <v>205</v>
      </c>
      <c r="K162" s="433"/>
      <c r="L162" s="434"/>
    </row>
    <row r="163" spans="1:12" x14ac:dyDescent="0.25">
      <c r="A163" s="72" t="s">
        <v>110</v>
      </c>
      <c r="B163" s="70"/>
      <c r="C163" s="70"/>
      <c r="D163" s="70"/>
      <c r="E163" s="70"/>
      <c r="F163" s="70"/>
      <c r="G163" s="70"/>
      <c r="H163" s="70"/>
      <c r="I163" s="71">
        <f t="shared" si="42"/>
        <v>0</v>
      </c>
      <c r="J163" s="455"/>
      <c r="K163" s="456"/>
      <c r="L163" s="457"/>
    </row>
    <row r="164" spans="1:12" x14ac:dyDescent="0.25">
      <c r="A164" s="72" t="s">
        <v>192</v>
      </c>
      <c r="B164" s="70"/>
      <c r="C164" s="70"/>
      <c r="D164" s="70"/>
      <c r="E164" s="70"/>
      <c r="F164" s="70"/>
      <c r="G164" s="70"/>
      <c r="H164" s="70"/>
      <c r="I164" s="71">
        <f t="shared" si="42"/>
        <v>0</v>
      </c>
      <c r="J164" s="412"/>
      <c r="K164" s="413"/>
      <c r="L164" s="414"/>
    </row>
    <row r="165" spans="1:12" x14ac:dyDescent="0.25">
      <c r="A165" s="72" t="s">
        <v>193</v>
      </c>
      <c r="B165" s="70"/>
      <c r="C165" s="70"/>
      <c r="D165" s="70"/>
      <c r="E165" s="70"/>
      <c r="F165" s="70"/>
      <c r="G165" s="70"/>
      <c r="H165" s="70"/>
      <c r="I165" s="71">
        <f t="shared" si="42"/>
        <v>0</v>
      </c>
      <c r="J165" s="412"/>
      <c r="K165" s="413"/>
      <c r="L165" s="414"/>
    </row>
    <row r="166" spans="1:12" x14ac:dyDescent="0.25">
      <c r="A166" s="72" t="s">
        <v>194</v>
      </c>
      <c r="B166" s="70"/>
      <c r="C166" s="70"/>
      <c r="D166" s="70"/>
      <c r="E166" s="70"/>
      <c r="F166" s="70"/>
      <c r="G166" s="70"/>
      <c r="H166" s="70"/>
      <c r="I166" s="71">
        <f t="shared" si="42"/>
        <v>0</v>
      </c>
      <c r="J166" s="412"/>
      <c r="K166" s="413"/>
      <c r="L166" s="414"/>
    </row>
    <row r="167" spans="1:12" x14ac:dyDescent="0.25">
      <c r="A167" s="69" t="s">
        <v>195</v>
      </c>
      <c r="B167" s="70"/>
      <c r="C167" s="70"/>
      <c r="D167" s="70"/>
      <c r="E167" s="70"/>
      <c r="F167" s="70"/>
      <c r="G167" s="70"/>
      <c r="H167" s="70"/>
      <c r="I167" s="71">
        <f t="shared" si="42"/>
        <v>0</v>
      </c>
      <c r="J167" s="412"/>
      <c r="K167" s="413"/>
      <c r="L167" s="414"/>
    </row>
    <row r="168" spans="1:12" x14ac:dyDescent="0.25">
      <c r="A168" s="73" t="s">
        <v>196</v>
      </c>
      <c r="B168" s="74">
        <f t="shared" ref="B168:H168" si="43">SUM(B162:B167)</f>
        <v>0</v>
      </c>
      <c r="C168" s="74">
        <f t="shared" si="43"/>
        <v>0</v>
      </c>
      <c r="D168" s="74">
        <f t="shared" si="43"/>
        <v>0</v>
      </c>
      <c r="E168" s="74">
        <f t="shared" si="43"/>
        <v>0</v>
      </c>
      <c r="F168" s="74">
        <f t="shared" si="43"/>
        <v>0</v>
      </c>
      <c r="G168" s="74">
        <f t="shared" si="43"/>
        <v>0</v>
      </c>
      <c r="H168" s="75">
        <f t="shared" si="43"/>
        <v>0</v>
      </c>
      <c r="I168" s="75">
        <f t="shared" si="42"/>
        <v>0</v>
      </c>
      <c r="J168" s="438"/>
      <c r="K168" s="439"/>
      <c r="L168" s="440"/>
    </row>
    <row r="169" spans="1:12" x14ac:dyDescent="0.25">
      <c r="A169" s="415" t="str">
        <f>$A$36</f>
        <v>Proposed Funding ($1,000s)</v>
      </c>
      <c r="B169" s="416"/>
      <c r="C169" s="416"/>
      <c r="D169" s="416"/>
      <c r="E169" s="416"/>
      <c r="F169" s="416"/>
      <c r="G169" s="416"/>
      <c r="H169" s="416"/>
      <c r="I169" s="441"/>
      <c r="J169" s="442" t="s">
        <v>198</v>
      </c>
      <c r="K169" s="443"/>
      <c r="L169" s="444"/>
    </row>
    <row r="170" spans="1:12" x14ac:dyDescent="0.25">
      <c r="A170" s="69" t="s">
        <v>191</v>
      </c>
      <c r="B170" s="76"/>
      <c r="C170" s="76"/>
      <c r="D170" s="76"/>
      <c r="E170" s="76"/>
      <c r="F170" s="76"/>
      <c r="G170" s="76"/>
      <c r="H170" s="76"/>
      <c r="I170" s="77">
        <f t="shared" ref="I170:I176" si="44">SUM(B170:H170)</f>
        <v>0</v>
      </c>
      <c r="J170" s="445"/>
      <c r="K170" s="446"/>
      <c r="L170" s="447"/>
    </row>
    <row r="171" spans="1:12" x14ac:dyDescent="0.25">
      <c r="A171" s="72" t="s">
        <v>110</v>
      </c>
      <c r="B171" s="76"/>
      <c r="C171" s="76"/>
      <c r="D171" s="76"/>
      <c r="E171" s="76"/>
      <c r="F171" s="76"/>
      <c r="G171" s="76"/>
      <c r="H171" s="76"/>
      <c r="I171" s="61">
        <f t="shared" si="44"/>
        <v>0</v>
      </c>
      <c r="J171" s="448"/>
      <c r="K171" s="449"/>
      <c r="L171" s="450"/>
    </row>
    <row r="172" spans="1:12" x14ac:dyDescent="0.25">
      <c r="A172" s="72" t="s">
        <v>192</v>
      </c>
      <c r="B172" s="76"/>
      <c r="C172" s="76"/>
      <c r="D172" s="76"/>
      <c r="E172" s="76"/>
      <c r="F172" s="76"/>
      <c r="G172" s="76"/>
      <c r="H172" s="76"/>
      <c r="I172" s="61">
        <f t="shared" si="44"/>
        <v>0</v>
      </c>
      <c r="J172" s="448"/>
      <c r="K172" s="449"/>
      <c r="L172" s="450"/>
    </row>
    <row r="173" spans="1:12" x14ac:dyDescent="0.25">
      <c r="A173" s="72" t="s">
        <v>193</v>
      </c>
      <c r="B173" s="76"/>
      <c r="C173" s="76"/>
      <c r="D173" s="76"/>
      <c r="E173" s="76"/>
      <c r="F173" s="76"/>
      <c r="G173" s="76"/>
      <c r="H173" s="76"/>
      <c r="I173" s="61">
        <f t="shared" si="44"/>
        <v>0</v>
      </c>
      <c r="J173" s="448"/>
      <c r="K173" s="449"/>
      <c r="L173" s="450"/>
    </row>
    <row r="174" spans="1:12" x14ac:dyDescent="0.25">
      <c r="A174" s="72" t="s">
        <v>194</v>
      </c>
      <c r="B174" s="76"/>
      <c r="C174" s="76"/>
      <c r="D174" s="76"/>
      <c r="E174" s="76"/>
      <c r="F174" s="76"/>
      <c r="G174" s="76"/>
      <c r="H174" s="76"/>
      <c r="I174" s="61">
        <f t="shared" si="44"/>
        <v>0</v>
      </c>
      <c r="J174" s="448"/>
      <c r="K174" s="449"/>
      <c r="L174" s="450"/>
    </row>
    <row r="175" spans="1:12" x14ac:dyDescent="0.25">
      <c r="A175" s="69" t="s">
        <v>195</v>
      </c>
      <c r="B175" s="76"/>
      <c r="C175" s="76"/>
      <c r="D175" s="76"/>
      <c r="E175" s="76"/>
      <c r="F175" s="76"/>
      <c r="G175" s="76"/>
      <c r="H175" s="76"/>
      <c r="I175" s="78">
        <f t="shared" si="44"/>
        <v>0</v>
      </c>
      <c r="J175" s="448"/>
      <c r="K175" s="449"/>
      <c r="L175" s="450"/>
    </row>
    <row r="176" spans="1:12" ht="13.5" customHeight="1" thickBot="1" x14ac:dyDescent="0.3">
      <c r="A176" s="79" t="s">
        <v>196</v>
      </c>
      <c r="B176" s="64">
        <f t="shared" ref="B176:H176" si="45">SUM(B170:B175)</f>
        <v>0</v>
      </c>
      <c r="C176" s="64">
        <f t="shared" si="45"/>
        <v>0</v>
      </c>
      <c r="D176" s="64">
        <f t="shared" si="45"/>
        <v>0</v>
      </c>
      <c r="E176" s="64">
        <f t="shared" si="45"/>
        <v>0</v>
      </c>
      <c r="F176" s="64">
        <f t="shared" si="45"/>
        <v>0</v>
      </c>
      <c r="G176" s="64">
        <f t="shared" si="45"/>
        <v>0</v>
      </c>
      <c r="H176" s="64">
        <f t="shared" si="45"/>
        <v>0</v>
      </c>
      <c r="I176" s="64">
        <f t="shared" si="44"/>
        <v>0</v>
      </c>
      <c r="J176" s="451"/>
      <c r="K176" s="452"/>
      <c r="L176" s="453"/>
    </row>
    <row r="177" spans="1:12" ht="13.5" customHeight="1" thickBot="1" x14ac:dyDescent="0.3"/>
    <row r="178" spans="1:12" x14ac:dyDescent="0.25">
      <c r="A178" s="66" t="s">
        <v>212</v>
      </c>
      <c r="B178" s="399"/>
      <c r="C178" s="400"/>
      <c r="D178" s="400"/>
      <c r="E178" s="400"/>
      <c r="F178" s="400"/>
      <c r="G178" s="400"/>
      <c r="H178" s="400"/>
      <c r="I178" s="454"/>
      <c r="J178" s="429" t="s">
        <v>200</v>
      </c>
      <c r="K178" s="430"/>
      <c r="L178" s="431"/>
    </row>
    <row r="179" spans="1:12" ht="13.5" customHeight="1" thickBot="1" x14ac:dyDescent="0.3">
      <c r="A179" s="404" t="str">
        <f>$A$27</f>
        <v>Existing Funding ($1,000s)</v>
      </c>
      <c r="B179" s="405"/>
      <c r="C179" s="405"/>
      <c r="D179" s="405"/>
      <c r="E179" s="405"/>
      <c r="F179" s="405"/>
      <c r="G179" s="405"/>
      <c r="H179" s="405"/>
      <c r="I179" s="405"/>
      <c r="J179" s="432"/>
      <c r="K179" s="433"/>
      <c r="L179" s="434"/>
    </row>
    <row r="180" spans="1:12" x14ac:dyDescent="0.25">
      <c r="A180" s="56" t="s">
        <v>105</v>
      </c>
      <c r="B180" s="67" t="str">
        <f t="shared" ref="B180:I180" si="46">B$9</f>
        <v>Prior</v>
      </c>
      <c r="C180" s="67" t="str">
        <f t="shared" si="46"/>
        <v>18/19</v>
      </c>
      <c r="D180" s="67" t="str">
        <f t="shared" si="46"/>
        <v>19/20</v>
      </c>
      <c r="E180" s="67" t="str">
        <f t="shared" si="46"/>
        <v>20/21</v>
      </c>
      <c r="F180" s="67" t="str">
        <f t="shared" si="46"/>
        <v>21/22</v>
      </c>
      <c r="G180" s="67" t="str">
        <f t="shared" si="46"/>
        <v>22/23</v>
      </c>
      <c r="H180" s="67" t="str">
        <f t="shared" si="46"/>
        <v>23/24+</v>
      </c>
      <c r="I180" s="67" t="str">
        <f t="shared" si="46"/>
        <v>Total</v>
      </c>
      <c r="J180" s="435" t="s">
        <v>202</v>
      </c>
      <c r="K180" s="436"/>
      <c r="L180" s="437"/>
    </row>
    <row r="181" spans="1:12" ht="13.5" customHeight="1" thickBot="1" x14ac:dyDescent="0.3">
      <c r="A181" s="69" t="s">
        <v>191</v>
      </c>
      <c r="B181" s="70"/>
      <c r="C181" s="70"/>
      <c r="D181" s="70"/>
      <c r="E181" s="70"/>
      <c r="F181" s="70"/>
      <c r="G181" s="70"/>
      <c r="H181" s="70"/>
      <c r="I181" s="71">
        <f t="shared" ref="I181:I187" si="47">SUM(B181:H181)</f>
        <v>0</v>
      </c>
      <c r="J181" s="432" t="s">
        <v>205</v>
      </c>
      <c r="K181" s="433"/>
      <c r="L181" s="434"/>
    </row>
    <row r="182" spans="1:12" x14ac:dyDescent="0.25">
      <c r="A182" s="72" t="s">
        <v>110</v>
      </c>
      <c r="B182" s="70"/>
      <c r="C182" s="70"/>
      <c r="D182" s="70"/>
      <c r="E182" s="70"/>
      <c r="F182" s="70"/>
      <c r="G182" s="70"/>
      <c r="H182" s="70"/>
      <c r="I182" s="71">
        <f t="shared" si="47"/>
        <v>0</v>
      </c>
      <c r="J182" s="455"/>
      <c r="K182" s="456"/>
      <c r="L182" s="457"/>
    </row>
    <row r="183" spans="1:12" x14ac:dyDescent="0.25">
      <c r="A183" s="72" t="s">
        <v>192</v>
      </c>
      <c r="B183" s="70"/>
      <c r="C183" s="70"/>
      <c r="D183" s="70"/>
      <c r="E183" s="70"/>
      <c r="F183" s="70"/>
      <c r="G183" s="70"/>
      <c r="H183" s="70"/>
      <c r="I183" s="71">
        <f t="shared" si="47"/>
        <v>0</v>
      </c>
      <c r="J183" s="412"/>
      <c r="K183" s="413"/>
      <c r="L183" s="414"/>
    </row>
    <row r="184" spans="1:12" x14ac:dyDescent="0.25">
      <c r="A184" s="72" t="s">
        <v>193</v>
      </c>
      <c r="B184" s="70"/>
      <c r="C184" s="70"/>
      <c r="D184" s="70"/>
      <c r="E184" s="70"/>
      <c r="F184" s="70"/>
      <c r="G184" s="70"/>
      <c r="H184" s="70"/>
      <c r="I184" s="71">
        <f t="shared" si="47"/>
        <v>0</v>
      </c>
      <c r="J184" s="412"/>
      <c r="K184" s="413"/>
      <c r="L184" s="414"/>
    </row>
    <row r="185" spans="1:12" x14ac:dyDescent="0.25">
      <c r="A185" s="72" t="s">
        <v>194</v>
      </c>
      <c r="B185" s="70"/>
      <c r="C185" s="70"/>
      <c r="D185" s="70"/>
      <c r="E185" s="70"/>
      <c r="F185" s="70"/>
      <c r="G185" s="70"/>
      <c r="H185" s="70"/>
      <c r="I185" s="71">
        <f t="shared" si="47"/>
        <v>0</v>
      </c>
      <c r="J185" s="412"/>
      <c r="K185" s="413"/>
      <c r="L185" s="414"/>
    </row>
    <row r="186" spans="1:12" x14ac:dyDescent="0.25">
      <c r="A186" s="69" t="s">
        <v>195</v>
      </c>
      <c r="B186" s="70"/>
      <c r="C186" s="70"/>
      <c r="D186" s="70"/>
      <c r="E186" s="70"/>
      <c r="F186" s="70"/>
      <c r="G186" s="70"/>
      <c r="H186" s="70"/>
      <c r="I186" s="71">
        <f t="shared" si="47"/>
        <v>0</v>
      </c>
      <c r="J186" s="412"/>
      <c r="K186" s="413"/>
      <c r="L186" s="414"/>
    </row>
    <row r="187" spans="1:12" x14ac:dyDescent="0.25">
      <c r="A187" s="73" t="s">
        <v>196</v>
      </c>
      <c r="B187" s="74">
        <f t="shared" ref="B187:H187" si="48">SUM(B181:B186)</f>
        <v>0</v>
      </c>
      <c r="C187" s="74">
        <f t="shared" si="48"/>
        <v>0</v>
      </c>
      <c r="D187" s="74">
        <f t="shared" si="48"/>
        <v>0</v>
      </c>
      <c r="E187" s="74">
        <f t="shared" si="48"/>
        <v>0</v>
      </c>
      <c r="F187" s="74">
        <f t="shared" si="48"/>
        <v>0</v>
      </c>
      <c r="G187" s="74">
        <f t="shared" si="48"/>
        <v>0</v>
      </c>
      <c r="H187" s="75">
        <f t="shared" si="48"/>
        <v>0</v>
      </c>
      <c r="I187" s="75">
        <f t="shared" si="47"/>
        <v>0</v>
      </c>
      <c r="J187" s="438"/>
      <c r="K187" s="439"/>
      <c r="L187" s="440"/>
    </row>
    <row r="188" spans="1:12" x14ac:dyDescent="0.25">
      <c r="A188" s="415" t="str">
        <f>$A$36</f>
        <v>Proposed Funding ($1,000s)</v>
      </c>
      <c r="B188" s="416"/>
      <c r="C188" s="416"/>
      <c r="D188" s="416"/>
      <c r="E188" s="416"/>
      <c r="F188" s="416"/>
      <c r="G188" s="416"/>
      <c r="H188" s="416"/>
      <c r="I188" s="441"/>
      <c r="J188" s="442" t="s">
        <v>198</v>
      </c>
      <c r="K188" s="443"/>
      <c r="L188" s="444"/>
    </row>
    <row r="189" spans="1:12" x14ac:dyDescent="0.25">
      <c r="A189" s="69" t="s">
        <v>191</v>
      </c>
      <c r="B189" s="76"/>
      <c r="C189" s="76"/>
      <c r="D189" s="76"/>
      <c r="E189" s="76"/>
      <c r="F189" s="76"/>
      <c r="G189" s="76"/>
      <c r="H189" s="76"/>
      <c r="I189" s="77">
        <f t="shared" ref="I189:I195" si="49">SUM(B189:H189)</f>
        <v>0</v>
      </c>
      <c r="J189" s="458"/>
      <c r="K189" s="459"/>
      <c r="L189" s="460"/>
    </row>
    <row r="190" spans="1:12" x14ac:dyDescent="0.25">
      <c r="A190" s="72" t="s">
        <v>110</v>
      </c>
      <c r="B190" s="76"/>
      <c r="C190" s="76"/>
      <c r="D190" s="76"/>
      <c r="E190" s="76"/>
      <c r="F190" s="76"/>
      <c r="G190" s="76"/>
      <c r="H190" s="76"/>
      <c r="I190" s="61">
        <f t="shared" si="49"/>
        <v>0</v>
      </c>
      <c r="J190" s="461"/>
      <c r="K190" s="462"/>
      <c r="L190" s="463"/>
    </row>
    <row r="191" spans="1:12" x14ac:dyDescent="0.25">
      <c r="A191" s="72" t="s">
        <v>192</v>
      </c>
      <c r="B191" s="76"/>
      <c r="C191" s="76"/>
      <c r="D191" s="76"/>
      <c r="E191" s="76"/>
      <c r="F191" s="76"/>
      <c r="G191" s="76"/>
      <c r="H191" s="76"/>
      <c r="I191" s="61">
        <f t="shared" si="49"/>
        <v>0</v>
      </c>
      <c r="J191" s="461"/>
      <c r="K191" s="462"/>
      <c r="L191" s="463"/>
    </row>
    <row r="192" spans="1:12" x14ac:dyDescent="0.25">
      <c r="A192" s="72" t="s">
        <v>193</v>
      </c>
      <c r="B192" s="76"/>
      <c r="C192" s="76"/>
      <c r="D192" s="76"/>
      <c r="E192" s="76"/>
      <c r="F192" s="76"/>
      <c r="G192" s="76"/>
      <c r="H192" s="76"/>
      <c r="I192" s="61">
        <f t="shared" si="49"/>
        <v>0</v>
      </c>
      <c r="J192" s="461"/>
      <c r="K192" s="462"/>
      <c r="L192" s="463"/>
    </row>
    <row r="193" spans="1:12" x14ac:dyDescent="0.25">
      <c r="A193" s="72" t="s">
        <v>194</v>
      </c>
      <c r="B193" s="76"/>
      <c r="C193" s="76"/>
      <c r="D193" s="76"/>
      <c r="E193" s="76"/>
      <c r="F193" s="76"/>
      <c r="G193" s="76"/>
      <c r="H193" s="76"/>
      <c r="I193" s="61">
        <f t="shared" si="49"/>
        <v>0</v>
      </c>
      <c r="J193" s="461"/>
      <c r="K193" s="462"/>
      <c r="L193" s="463"/>
    </row>
    <row r="194" spans="1:12" x14ac:dyDescent="0.25">
      <c r="A194" s="69" t="s">
        <v>195</v>
      </c>
      <c r="B194" s="76"/>
      <c r="C194" s="76"/>
      <c r="D194" s="76"/>
      <c r="E194" s="76"/>
      <c r="F194" s="76"/>
      <c r="G194" s="76"/>
      <c r="H194" s="76"/>
      <c r="I194" s="78">
        <f t="shared" si="49"/>
        <v>0</v>
      </c>
      <c r="J194" s="461"/>
      <c r="K194" s="462"/>
      <c r="L194" s="463"/>
    </row>
    <row r="195" spans="1:12" ht="13.5" customHeight="1" thickBot="1" x14ac:dyDescent="0.3">
      <c r="A195" s="79" t="s">
        <v>196</v>
      </c>
      <c r="B195" s="64">
        <f t="shared" ref="B195:H195" si="50">SUM(B189:B194)</f>
        <v>0</v>
      </c>
      <c r="C195" s="64">
        <f t="shared" si="50"/>
        <v>0</v>
      </c>
      <c r="D195" s="64">
        <f t="shared" si="50"/>
        <v>0</v>
      </c>
      <c r="E195" s="64">
        <f t="shared" si="50"/>
        <v>0</v>
      </c>
      <c r="F195" s="64">
        <f t="shared" si="50"/>
        <v>0</v>
      </c>
      <c r="G195" s="64">
        <f t="shared" si="50"/>
        <v>0</v>
      </c>
      <c r="H195" s="64">
        <f t="shared" si="50"/>
        <v>0</v>
      </c>
      <c r="I195" s="64">
        <f t="shared" si="49"/>
        <v>0</v>
      </c>
      <c r="J195" s="464"/>
      <c r="K195" s="465"/>
      <c r="L195" s="466"/>
    </row>
    <row r="196" spans="1:12" ht="13.5" customHeight="1" thickBot="1" x14ac:dyDescent="0.3"/>
    <row r="197" spans="1:12" x14ac:dyDescent="0.25">
      <c r="A197" s="66" t="s">
        <v>213</v>
      </c>
      <c r="B197" s="399"/>
      <c r="C197" s="400"/>
      <c r="D197" s="400"/>
      <c r="E197" s="400"/>
      <c r="F197" s="400"/>
      <c r="G197" s="400"/>
      <c r="H197" s="400"/>
      <c r="I197" s="454"/>
      <c r="J197" s="429" t="s">
        <v>200</v>
      </c>
      <c r="K197" s="430"/>
      <c r="L197" s="431"/>
    </row>
    <row r="198" spans="1:12" ht="13.5" customHeight="1" thickBot="1" x14ac:dyDescent="0.3">
      <c r="A198" s="404" t="str">
        <f>$A$27</f>
        <v>Existing Funding ($1,000s)</v>
      </c>
      <c r="B198" s="405"/>
      <c r="C198" s="405"/>
      <c r="D198" s="405"/>
      <c r="E198" s="405"/>
      <c r="F198" s="405"/>
      <c r="G198" s="405"/>
      <c r="H198" s="405"/>
      <c r="I198" s="405"/>
      <c r="J198" s="432"/>
      <c r="K198" s="433"/>
      <c r="L198" s="434"/>
    </row>
    <row r="199" spans="1:12" x14ac:dyDescent="0.25">
      <c r="A199" s="56" t="s">
        <v>105</v>
      </c>
      <c r="B199" s="67" t="str">
        <f t="shared" ref="B199:I199" si="51">B$9</f>
        <v>Prior</v>
      </c>
      <c r="C199" s="67" t="str">
        <f t="shared" si="51"/>
        <v>18/19</v>
      </c>
      <c r="D199" s="67" t="str">
        <f t="shared" si="51"/>
        <v>19/20</v>
      </c>
      <c r="E199" s="67" t="str">
        <f t="shared" si="51"/>
        <v>20/21</v>
      </c>
      <c r="F199" s="67" t="str">
        <f t="shared" si="51"/>
        <v>21/22</v>
      </c>
      <c r="G199" s="67" t="str">
        <f t="shared" si="51"/>
        <v>22/23</v>
      </c>
      <c r="H199" s="67" t="str">
        <f t="shared" si="51"/>
        <v>23/24+</v>
      </c>
      <c r="I199" s="67" t="str">
        <f t="shared" si="51"/>
        <v>Total</v>
      </c>
      <c r="J199" s="435" t="s">
        <v>202</v>
      </c>
      <c r="K199" s="436"/>
      <c r="L199" s="437"/>
    </row>
    <row r="200" spans="1:12" ht="13.5" customHeight="1" thickBot="1" x14ac:dyDescent="0.3">
      <c r="A200" s="69" t="s">
        <v>191</v>
      </c>
      <c r="B200" s="70"/>
      <c r="C200" s="70"/>
      <c r="D200" s="70"/>
      <c r="E200" s="70"/>
      <c r="F200" s="70"/>
      <c r="G200" s="70"/>
      <c r="H200" s="70"/>
      <c r="I200" s="71">
        <f t="shared" ref="I200:I206" si="52">SUM(B200:H200)</f>
        <v>0</v>
      </c>
      <c r="J200" s="432" t="s">
        <v>205</v>
      </c>
      <c r="K200" s="433"/>
      <c r="L200" s="434"/>
    </row>
    <row r="201" spans="1:12" x14ac:dyDescent="0.25">
      <c r="A201" s="72" t="s">
        <v>110</v>
      </c>
      <c r="B201" s="70"/>
      <c r="C201" s="70"/>
      <c r="D201" s="70"/>
      <c r="E201" s="70"/>
      <c r="F201" s="70"/>
      <c r="G201" s="70"/>
      <c r="H201" s="70"/>
      <c r="I201" s="71">
        <f t="shared" si="52"/>
        <v>0</v>
      </c>
      <c r="J201" s="455"/>
      <c r="K201" s="456"/>
      <c r="L201" s="457"/>
    </row>
    <row r="202" spans="1:12" x14ac:dyDescent="0.25">
      <c r="A202" s="72" t="s">
        <v>192</v>
      </c>
      <c r="B202" s="70"/>
      <c r="C202" s="70"/>
      <c r="D202" s="70"/>
      <c r="E202" s="70"/>
      <c r="F202" s="70"/>
      <c r="G202" s="70"/>
      <c r="H202" s="70"/>
      <c r="I202" s="71">
        <f t="shared" si="52"/>
        <v>0</v>
      </c>
      <c r="J202" s="412"/>
      <c r="K202" s="413"/>
      <c r="L202" s="414"/>
    </row>
    <row r="203" spans="1:12" x14ac:dyDescent="0.25">
      <c r="A203" s="72" t="s">
        <v>193</v>
      </c>
      <c r="B203" s="70"/>
      <c r="C203" s="70"/>
      <c r="D203" s="70"/>
      <c r="E203" s="70"/>
      <c r="F203" s="70"/>
      <c r="G203" s="70"/>
      <c r="H203" s="70"/>
      <c r="I203" s="71">
        <f t="shared" si="52"/>
        <v>0</v>
      </c>
      <c r="J203" s="412"/>
      <c r="K203" s="413"/>
      <c r="L203" s="414"/>
    </row>
    <row r="204" spans="1:12" x14ac:dyDescent="0.25">
      <c r="A204" s="72" t="s">
        <v>194</v>
      </c>
      <c r="B204" s="70"/>
      <c r="C204" s="70"/>
      <c r="D204" s="70"/>
      <c r="E204" s="70"/>
      <c r="F204" s="70"/>
      <c r="G204" s="70"/>
      <c r="H204" s="70"/>
      <c r="I204" s="71">
        <f t="shared" si="52"/>
        <v>0</v>
      </c>
      <c r="J204" s="412"/>
      <c r="K204" s="413"/>
      <c r="L204" s="414"/>
    </row>
    <row r="205" spans="1:12" x14ac:dyDescent="0.25">
      <c r="A205" s="69" t="s">
        <v>195</v>
      </c>
      <c r="B205" s="70"/>
      <c r="C205" s="70"/>
      <c r="D205" s="70"/>
      <c r="E205" s="70"/>
      <c r="F205" s="70"/>
      <c r="G205" s="70"/>
      <c r="H205" s="70"/>
      <c r="I205" s="71">
        <f t="shared" si="52"/>
        <v>0</v>
      </c>
      <c r="J205" s="412"/>
      <c r="K205" s="413"/>
      <c r="L205" s="414"/>
    </row>
    <row r="206" spans="1:12" x14ac:dyDescent="0.25">
      <c r="A206" s="73" t="s">
        <v>196</v>
      </c>
      <c r="B206" s="74">
        <f t="shared" ref="B206:H206" si="53">SUM(B200:B205)</f>
        <v>0</v>
      </c>
      <c r="C206" s="74">
        <f t="shared" si="53"/>
        <v>0</v>
      </c>
      <c r="D206" s="74">
        <f t="shared" si="53"/>
        <v>0</v>
      </c>
      <c r="E206" s="74">
        <f t="shared" si="53"/>
        <v>0</v>
      </c>
      <c r="F206" s="74">
        <f t="shared" si="53"/>
        <v>0</v>
      </c>
      <c r="G206" s="74">
        <f t="shared" si="53"/>
        <v>0</v>
      </c>
      <c r="H206" s="74">
        <f t="shared" si="53"/>
        <v>0</v>
      </c>
      <c r="I206" s="75">
        <f t="shared" si="52"/>
        <v>0</v>
      </c>
      <c r="J206" s="438"/>
      <c r="K206" s="439"/>
      <c r="L206" s="440"/>
    </row>
    <row r="207" spans="1:12" x14ac:dyDescent="0.25">
      <c r="A207" s="415" t="str">
        <f>$A$36</f>
        <v>Proposed Funding ($1,000s)</v>
      </c>
      <c r="B207" s="416"/>
      <c r="C207" s="416"/>
      <c r="D207" s="416"/>
      <c r="E207" s="416"/>
      <c r="F207" s="416"/>
      <c r="G207" s="416"/>
      <c r="H207" s="416"/>
      <c r="I207" s="441"/>
      <c r="J207" s="442" t="s">
        <v>198</v>
      </c>
      <c r="K207" s="443"/>
      <c r="L207" s="444"/>
    </row>
    <row r="208" spans="1:12" x14ac:dyDescent="0.25">
      <c r="A208" s="69" t="s">
        <v>191</v>
      </c>
      <c r="B208" s="76"/>
      <c r="C208" s="76"/>
      <c r="D208" s="76"/>
      <c r="E208" s="76"/>
      <c r="F208" s="76"/>
      <c r="G208" s="76"/>
      <c r="H208" s="76"/>
      <c r="I208" s="77">
        <f t="shared" ref="I208:I214" si="54">SUM(B208:H208)</f>
        <v>0</v>
      </c>
      <c r="J208" s="445"/>
      <c r="K208" s="446"/>
      <c r="L208" s="447"/>
    </row>
    <row r="209" spans="1:12" x14ac:dyDescent="0.25">
      <c r="A209" s="72" t="s">
        <v>110</v>
      </c>
      <c r="B209" s="76"/>
      <c r="C209" s="76"/>
      <c r="D209" s="76"/>
      <c r="E209" s="76"/>
      <c r="F209" s="76"/>
      <c r="G209" s="76"/>
      <c r="H209" s="76"/>
      <c r="I209" s="61">
        <f t="shared" si="54"/>
        <v>0</v>
      </c>
      <c r="J209" s="448"/>
      <c r="K209" s="449"/>
      <c r="L209" s="450"/>
    </row>
    <row r="210" spans="1:12" x14ac:dyDescent="0.25">
      <c r="A210" s="72" t="s">
        <v>192</v>
      </c>
      <c r="B210" s="76"/>
      <c r="C210" s="76"/>
      <c r="D210" s="76"/>
      <c r="E210" s="76"/>
      <c r="F210" s="76"/>
      <c r="G210" s="76"/>
      <c r="H210" s="76"/>
      <c r="I210" s="61">
        <f t="shared" si="54"/>
        <v>0</v>
      </c>
      <c r="J210" s="448"/>
      <c r="K210" s="449"/>
      <c r="L210" s="450"/>
    </row>
    <row r="211" spans="1:12" x14ac:dyDescent="0.25">
      <c r="A211" s="72" t="s">
        <v>193</v>
      </c>
      <c r="B211" s="76"/>
      <c r="C211" s="76"/>
      <c r="D211" s="76"/>
      <c r="E211" s="76"/>
      <c r="F211" s="76"/>
      <c r="G211" s="76"/>
      <c r="H211" s="76"/>
      <c r="I211" s="61">
        <f t="shared" si="54"/>
        <v>0</v>
      </c>
      <c r="J211" s="448"/>
      <c r="K211" s="449"/>
      <c r="L211" s="450"/>
    </row>
    <row r="212" spans="1:12" x14ac:dyDescent="0.25">
      <c r="A212" s="72" t="s">
        <v>194</v>
      </c>
      <c r="B212" s="76"/>
      <c r="C212" s="76"/>
      <c r="D212" s="76"/>
      <c r="E212" s="76"/>
      <c r="F212" s="76"/>
      <c r="G212" s="76"/>
      <c r="H212" s="76"/>
      <c r="I212" s="61">
        <f t="shared" si="54"/>
        <v>0</v>
      </c>
      <c r="J212" s="448"/>
      <c r="K212" s="449"/>
      <c r="L212" s="450"/>
    </row>
    <row r="213" spans="1:12" x14ac:dyDescent="0.25">
      <c r="A213" s="69" t="s">
        <v>195</v>
      </c>
      <c r="B213" s="76"/>
      <c r="C213" s="76"/>
      <c r="D213" s="76"/>
      <c r="E213" s="76"/>
      <c r="F213" s="76"/>
      <c r="G213" s="76"/>
      <c r="H213" s="76"/>
      <c r="I213" s="78">
        <f t="shared" si="54"/>
        <v>0</v>
      </c>
      <c r="J213" s="448"/>
      <c r="K213" s="449"/>
      <c r="L213" s="450"/>
    </row>
    <row r="214" spans="1:12" ht="13.5" customHeight="1" thickBot="1" x14ac:dyDescent="0.3">
      <c r="A214" s="79" t="s">
        <v>196</v>
      </c>
      <c r="B214" s="64">
        <f t="shared" ref="B214:H214" si="55">SUM(B208:B213)</f>
        <v>0</v>
      </c>
      <c r="C214" s="64">
        <f t="shared" si="55"/>
        <v>0</v>
      </c>
      <c r="D214" s="64">
        <f t="shared" si="55"/>
        <v>0</v>
      </c>
      <c r="E214" s="64">
        <f t="shared" si="55"/>
        <v>0</v>
      </c>
      <c r="F214" s="64">
        <f t="shared" si="55"/>
        <v>0</v>
      </c>
      <c r="G214" s="64">
        <f t="shared" si="55"/>
        <v>0</v>
      </c>
      <c r="H214" s="64">
        <f t="shared" si="55"/>
        <v>0</v>
      </c>
      <c r="I214" s="64">
        <f t="shared" si="54"/>
        <v>0</v>
      </c>
      <c r="J214" s="451"/>
      <c r="K214" s="452"/>
      <c r="L214" s="453"/>
    </row>
    <row r="215" spans="1:12" ht="13.5" customHeight="1" thickBot="1" x14ac:dyDescent="0.3"/>
    <row r="216" spans="1:12" x14ac:dyDescent="0.25">
      <c r="A216" s="66" t="s">
        <v>214</v>
      </c>
      <c r="B216" s="399"/>
      <c r="C216" s="400"/>
      <c r="D216" s="400"/>
      <c r="E216" s="400"/>
      <c r="F216" s="400"/>
      <c r="G216" s="400"/>
      <c r="H216" s="400"/>
      <c r="I216" s="454"/>
      <c r="J216" s="429" t="s">
        <v>200</v>
      </c>
      <c r="K216" s="430"/>
      <c r="L216" s="431"/>
    </row>
    <row r="217" spans="1:12" ht="13.5" customHeight="1" thickBot="1" x14ac:dyDescent="0.3">
      <c r="A217" s="404" t="str">
        <f>$A$27</f>
        <v>Existing Funding ($1,000s)</v>
      </c>
      <c r="B217" s="405"/>
      <c r="C217" s="405"/>
      <c r="D217" s="405"/>
      <c r="E217" s="405"/>
      <c r="F217" s="405"/>
      <c r="G217" s="405"/>
      <c r="H217" s="405"/>
      <c r="I217" s="405"/>
      <c r="J217" s="432"/>
      <c r="K217" s="433"/>
      <c r="L217" s="434"/>
    </row>
    <row r="218" spans="1:12" x14ac:dyDescent="0.25">
      <c r="A218" s="56" t="s">
        <v>105</v>
      </c>
      <c r="B218" s="67" t="str">
        <f t="shared" ref="B218:I218" si="56">B$9</f>
        <v>Prior</v>
      </c>
      <c r="C218" s="67" t="str">
        <f t="shared" si="56"/>
        <v>18/19</v>
      </c>
      <c r="D218" s="67" t="str">
        <f t="shared" si="56"/>
        <v>19/20</v>
      </c>
      <c r="E218" s="67" t="str">
        <f t="shared" si="56"/>
        <v>20/21</v>
      </c>
      <c r="F218" s="67" t="str">
        <f t="shared" si="56"/>
        <v>21/22</v>
      </c>
      <c r="G218" s="67" t="str">
        <f t="shared" si="56"/>
        <v>22/23</v>
      </c>
      <c r="H218" s="67" t="str">
        <f t="shared" si="56"/>
        <v>23/24+</v>
      </c>
      <c r="I218" s="67" t="str">
        <f t="shared" si="56"/>
        <v>Total</v>
      </c>
      <c r="J218" s="435" t="s">
        <v>202</v>
      </c>
      <c r="K218" s="436"/>
      <c r="L218" s="437"/>
    </row>
    <row r="219" spans="1:12" ht="13.5" customHeight="1" thickBot="1" x14ac:dyDescent="0.3">
      <c r="A219" s="69" t="s">
        <v>191</v>
      </c>
      <c r="B219" s="70"/>
      <c r="C219" s="70"/>
      <c r="D219" s="70"/>
      <c r="E219" s="70"/>
      <c r="F219" s="70"/>
      <c r="G219" s="70"/>
      <c r="H219" s="70"/>
      <c r="I219" s="71">
        <f t="shared" ref="I219:I225" si="57">SUM(B219:H219)</f>
        <v>0</v>
      </c>
      <c r="J219" s="432" t="s">
        <v>205</v>
      </c>
      <c r="K219" s="433"/>
      <c r="L219" s="434"/>
    </row>
    <row r="220" spans="1:12" x14ac:dyDescent="0.25">
      <c r="A220" s="72" t="s">
        <v>110</v>
      </c>
      <c r="B220" s="70"/>
      <c r="C220" s="70"/>
      <c r="D220" s="70"/>
      <c r="E220" s="70"/>
      <c r="F220" s="70"/>
      <c r="G220" s="70"/>
      <c r="H220" s="70"/>
      <c r="I220" s="71">
        <f t="shared" si="57"/>
        <v>0</v>
      </c>
      <c r="J220" s="455"/>
      <c r="K220" s="456"/>
      <c r="L220" s="457"/>
    </row>
    <row r="221" spans="1:12" x14ac:dyDescent="0.25">
      <c r="A221" s="72" t="s">
        <v>192</v>
      </c>
      <c r="B221" s="70"/>
      <c r="C221" s="70"/>
      <c r="D221" s="70"/>
      <c r="E221" s="70"/>
      <c r="F221" s="70"/>
      <c r="G221" s="70"/>
      <c r="H221" s="70"/>
      <c r="I221" s="71">
        <f t="shared" si="57"/>
        <v>0</v>
      </c>
      <c r="J221" s="412"/>
      <c r="K221" s="413"/>
      <c r="L221" s="414"/>
    </row>
    <row r="222" spans="1:12" x14ac:dyDescent="0.25">
      <c r="A222" s="72" t="s">
        <v>193</v>
      </c>
      <c r="B222" s="70"/>
      <c r="C222" s="70"/>
      <c r="D222" s="70"/>
      <c r="E222" s="70"/>
      <c r="F222" s="70"/>
      <c r="G222" s="70"/>
      <c r="H222" s="70"/>
      <c r="I222" s="71">
        <f t="shared" si="57"/>
        <v>0</v>
      </c>
      <c r="J222" s="412"/>
      <c r="K222" s="413"/>
      <c r="L222" s="414"/>
    </row>
    <row r="223" spans="1:12" x14ac:dyDescent="0.25">
      <c r="A223" s="72" t="s">
        <v>194</v>
      </c>
      <c r="B223" s="70"/>
      <c r="C223" s="70"/>
      <c r="D223" s="70"/>
      <c r="E223" s="70"/>
      <c r="F223" s="70"/>
      <c r="G223" s="70"/>
      <c r="H223" s="70"/>
      <c r="I223" s="71">
        <f t="shared" si="57"/>
        <v>0</v>
      </c>
      <c r="J223" s="412"/>
      <c r="K223" s="413"/>
      <c r="L223" s="414"/>
    </row>
    <row r="224" spans="1:12" x14ac:dyDescent="0.25">
      <c r="A224" s="69" t="s">
        <v>195</v>
      </c>
      <c r="B224" s="70"/>
      <c r="C224" s="70"/>
      <c r="D224" s="70"/>
      <c r="E224" s="70"/>
      <c r="F224" s="70"/>
      <c r="G224" s="70"/>
      <c r="H224" s="70"/>
      <c r="I224" s="71">
        <f t="shared" si="57"/>
        <v>0</v>
      </c>
      <c r="J224" s="412"/>
      <c r="K224" s="413"/>
      <c r="L224" s="414"/>
    </row>
    <row r="225" spans="1:12" x14ac:dyDescent="0.25">
      <c r="A225" s="73" t="s">
        <v>196</v>
      </c>
      <c r="B225" s="74">
        <f t="shared" ref="B225:H225" si="58">SUM(B219:B224)</f>
        <v>0</v>
      </c>
      <c r="C225" s="74">
        <f t="shared" si="58"/>
        <v>0</v>
      </c>
      <c r="D225" s="74">
        <f t="shared" si="58"/>
        <v>0</v>
      </c>
      <c r="E225" s="74">
        <f t="shared" si="58"/>
        <v>0</v>
      </c>
      <c r="F225" s="74">
        <f t="shared" si="58"/>
        <v>0</v>
      </c>
      <c r="G225" s="74">
        <f t="shared" si="58"/>
        <v>0</v>
      </c>
      <c r="H225" s="75">
        <f t="shared" si="58"/>
        <v>0</v>
      </c>
      <c r="I225" s="75">
        <f t="shared" si="57"/>
        <v>0</v>
      </c>
      <c r="J225" s="438"/>
      <c r="K225" s="439"/>
      <c r="L225" s="440"/>
    </row>
    <row r="226" spans="1:12" x14ac:dyDescent="0.25">
      <c r="A226" s="415" t="str">
        <f>$A$36</f>
        <v>Proposed Funding ($1,000s)</v>
      </c>
      <c r="B226" s="416"/>
      <c r="C226" s="416"/>
      <c r="D226" s="416"/>
      <c r="E226" s="416"/>
      <c r="F226" s="416"/>
      <c r="G226" s="416"/>
      <c r="H226" s="416"/>
      <c r="I226" s="441"/>
      <c r="J226" s="442" t="s">
        <v>198</v>
      </c>
      <c r="K226" s="443"/>
      <c r="L226" s="444"/>
    </row>
    <row r="227" spans="1:12" x14ac:dyDescent="0.25">
      <c r="A227" s="69" t="s">
        <v>191</v>
      </c>
      <c r="B227" s="76"/>
      <c r="C227" s="76"/>
      <c r="D227" s="76"/>
      <c r="E227" s="76"/>
      <c r="F227" s="76"/>
      <c r="G227" s="76"/>
      <c r="H227" s="76"/>
      <c r="I227" s="77">
        <f t="shared" ref="I227:I233" si="59">SUM(B227:H227)</f>
        <v>0</v>
      </c>
      <c r="J227" s="445"/>
      <c r="K227" s="446"/>
      <c r="L227" s="447"/>
    </row>
    <row r="228" spans="1:12" x14ac:dyDescent="0.25">
      <c r="A228" s="72" t="s">
        <v>110</v>
      </c>
      <c r="B228" s="76"/>
      <c r="C228" s="76"/>
      <c r="D228" s="76"/>
      <c r="E228" s="76"/>
      <c r="F228" s="76"/>
      <c r="G228" s="76"/>
      <c r="H228" s="76"/>
      <c r="I228" s="61">
        <f t="shared" si="59"/>
        <v>0</v>
      </c>
      <c r="J228" s="448"/>
      <c r="K228" s="449"/>
      <c r="L228" s="450"/>
    </row>
    <row r="229" spans="1:12" x14ac:dyDescent="0.25">
      <c r="A229" s="72" t="s">
        <v>192</v>
      </c>
      <c r="B229" s="76"/>
      <c r="C229" s="76"/>
      <c r="D229" s="76"/>
      <c r="E229" s="76"/>
      <c r="F229" s="76"/>
      <c r="G229" s="76"/>
      <c r="H229" s="76"/>
      <c r="I229" s="61">
        <f t="shared" si="59"/>
        <v>0</v>
      </c>
      <c r="J229" s="448"/>
      <c r="K229" s="449"/>
      <c r="L229" s="450"/>
    </row>
    <row r="230" spans="1:12" x14ac:dyDescent="0.25">
      <c r="A230" s="72" t="s">
        <v>193</v>
      </c>
      <c r="B230" s="76"/>
      <c r="C230" s="76"/>
      <c r="D230" s="76"/>
      <c r="E230" s="76"/>
      <c r="F230" s="76"/>
      <c r="G230" s="76"/>
      <c r="H230" s="76"/>
      <c r="I230" s="61">
        <f t="shared" si="59"/>
        <v>0</v>
      </c>
      <c r="J230" s="448"/>
      <c r="K230" s="449"/>
      <c r="L230" s="450"/>
    </row>
    <row r="231" spans="1:12" x14ac:dyDescent="0.25">
      <c r="A231" s="72" t="s">
        <v>194</v>
      </c>
      <c r="B231" s="76"/>
      <c r="C231" s="76"/>
      <c r="D231" s="76"/>
      <c r="E231" s="76"/>
      <c r="F231" s="76"/>
      <c r="G231" s="76"/>
      <c r="H231" s="76"/>
      <c r="I231" s="61">
        <f t="shared" si="59"/>
        <v>0</v>
      </c>
      <c r="J231" s="448"/>
      <c r="K231" s="449"/>
      <c r="L231" s="450"/>
    </row>
    <row r="232" spans="1:12" x14ac:dyDescent="0.25">
      <c r="A232" s="69" t="s">
        <v>195</v>
      </c>
      <c r="B232" s="76"/>
      <c r="C232" s="76"/>
      <c r="D232" s="76"/>
      <c r="E232" s="76"/>
      <c r="F232" s="76"/>
      <c r="G232" s="76"/>
      <c r="H232" s="76"/>
      <c r="I232" s="78">
        <f t="shared" si="59"/>
        <v>0</v>
      </c>
      <c r="J232" s="448"/>
      <c r="K232" s="449"/>
      <c r="L232" s="450"/>
    </row>
    <row r="233" spans="1:12" ht="13.5" customHeight="1" thickBot="1" x14ac:dyDescent="0.3">
      <c r="A233" s="79" t="s">
        <v>196</v>
      </c>
      <c r="B233" s="64">
        <f t="shared" ref="B233:H233" si="60">SUM(B227:B232)</f>
        <v>0</v>
      </c>
      <c r="C233" s="64">
        <f t="shared" si="60"/>
        <v>0</v>
      </c>
      <c r="D233" s="64">
        <f t="shared" si="60"/>
        <v>0</v>
      </c>
      <c r="E233" s="64">
        <f t="shared" si="60"/>
        <v>0</v>
      </c>
      <c r="F233" s="64">
        <f t="shared" si="60"/>
        <v>0</v>
      </c>
      <c r="G233" s="64">
        <f t="shared" si="60"/>
        <v>0</v>
      </c>
      <c r="H233" s="64">
        <f t="shared" si="60"/>
        <v>0</v>
      </c>
      <c r="I233" s="64">
        <f t="shared" si="59"/>
        <v>0</v>
      </c>
      <c r="J233" s="451"/>
      <c r="K233" s="452"/>
      <c r="L233" s="453"/>
    </row>
    <row r="234" spans="1:12" ht="13.5" customHeight="1" thickBot="1" x14ac:dyDescent="0.3"/>
    <row r="235" spans="1:12" x14ac:dyDescent="0.25">
      <c r="A235" s="66" t="s">
        <v>215</v>
      </c>
      <c r="B235" s="399"/>
      <c r="C235" s="400"/>
      <c r="D235" s="400"/>
      <c r="E235" s="400"/>
      <c r="F235" s="400"/>
      <c r="G235" s="400"/>
      <c r="H235" s="400"/>
      <c r="I235" s="454"/>
      <c r="J235" s="429" t="s">
        <v>200</v>
      </c>
      <c r="K235" s="430"/>
      <c r="L235" s="431"/>
    </row>
    <row r="236" spans="1:12" ht="13.5" customHeight="1" thickBot="1" x14ac:dyDescent="0.3">
      <c r="A236" s="404" t="str">
        <f>$A$27</f>
        <v>Existing Funding ($1,000s)</v>
      </c>
      <c r="B236" s="405"/>
      <c r="C236" s="405"/>
      <c r="D236" s="405"/>
      <c r="E236" s="405"/>
      <c r="F236" s="405"/>
      <c r="G236" s="405"/>
      <c r="H236" s="405"/>
      <c r="I236" s="405"/>
      <c r="J236" s="432"/>
      <c r="K236" s="433"/>
      <c r="L236" s="434"/>
    </row>
    <row r="237" spans="1:12" x14ac:dyDescent="0.25">
      <c r="A237" s="56" t="s">
        <v>105</v>
      </c>
      <c r="B237" s="67" t="str">
        <f t="shared" ref="B237:I237" si="61">B$9</f>
        <v>Prior</v>
      </c>
      <c r="C237" s="67" t="str">
        <f t="shared" si="61"/>
        <v>18/19</v>
      </c>
      <c r="D237" s="67" t="str">
        <f t="shared" si="61"/>
        <v>19/20</v>
      </c>
      <c r="E237" s="67" t="str">
        <f t="shared" si="61"/>
        <v>20/21</v>
      </c>
      <c r="F237" s="67" t="str">
        <f t="shared" si="61"/>
        <v>21/22</v>
      </c>
      <c r="G237" s="67" t="str">
        <f t="shared" si="61"/>
        <v>22/23</v>
      </c>
      <c r="H237" s="67" t="str">
        <f t="shared" si="61"/>
        <v>23/24+</v>
      </c>
      <c r="I237" s="67" t="str">
        <f t="shared" si="61"/>
        <v>Total</v>
      </c>
      <c r="J237" s="435" t="s">
        <v>202</v>
      </c>
      <c r="K237" s="436"/>
      <c r="L237" s="437"/>
    </row>
    <row r="238" spans="1:12" ht="13.5" customHeight="1" thickBot="1" x14ac:dyDescent="0.3">
      <c r="A238" s="69" t="s">
        <v>191</v>
      </c>
      <c r="B238" s="70"/>
      <c r="C238" s="70"/>
      <c r="D238" s="70"/>
      <c r="E238" s="70"/>
      <c r="F238" s="70"/>
      <c r="G238" s="70"/>
      <c r="H238" s="70"/>
      <c r="I238" s="71">
        <f t="shared" ref="I238:I244" si="62">SUM(B238:H238)</f>
        <v>0</v>
      </c>
      <c r="J238" s="432" t="s">
        <v>205</v>
      </c>
      <c r="K238" s="433"/>
      <c r="L238" s="434"/>
    </row>
    <row r="239" spans="1:12" x14ac:dyDescent="0.25">
      <c r="A239" s="72" t="s">
        <v>110</v>
      </c>
      <c r="B239" s="70"/>
      <c r="C239" s="70"/>
      <c r="D239" s="70"/>
      <c r="E239" s="70"/>
      <c r="F239" s="70"/>
      <c r="G239" s="70"/>
      <c r="H239" s="70"/>
      <c r="I239" s="71">
        <f t="shared" si="62"/>
        <v>0</v>
      </c>
      <c r="J239" s="455"/>
      <c r="K239" s="456"/>
      <c r="L239" s="457"/>
    </row>
    <row r="240" spans="1:12" x14ac:dyDescent="0.25">
      <c r="A240" s="72" t="s">
        <v>192</v>
      </c>
      <c r="B240" s="70"/>
      <c r="C240" s="70"/>
      <c r="D240" s="70"/>
      <c r="E240" s="70"/>
      <c r="F240" s="70"/>
      <c r="G240" s="70"/>
      <c r="H240" s="70"/>
      <c r="I240" s="71">
        <f t="shared" si="62"/>
        <v>0</v>
      </c>
      <c r="J240" s="412"/>
      <c r="K240" s="413"/>
      <c r="L240" s="414"/>
    </row>
    <row r="241" spans="1:12" x14ac:dyDescent="0.25">
      <c r="A241" s="72" t="s">
        <v>193</v>
      </c>
      <c r="B241" s="70"/>
      <c r="C241" s="70"/>
      <c r="D241" s="70"/>
      <c r="E241" s="70"/>
      <c r="F241" s="70"/>
      <c r="G241" s="70"/>
      <c r="H241" s="70"/>
      <c r="I241" s="71">
        <f t="shared" si="62"/>
        <v>0</v>
      </c>
      <c r="J241" s="412"/>
      <c r="K241" s="413"/>
      <c r="L241" s="414"/>
    </row>
    <row r="242" spans="1:12" x14ac:dyDescent="0.25">
      <c r="A242" s="72" t="s">
        <v>194</v>
      </c>
      <c r="B242" s="70"/>
      <c r="C242" s="70"/>
      <c r="D242" s="70"/>
      <c r="E242" s="70"/>
      <c r="F242" s="70"/>
      <c r="G242" s="70"/>
      <c r="H242" s="70"/>
      <c r="I242" s="71">
        <f t="shared" si="62"/>
        <v>0</v>
      </c>
      <c r="J242" s="412"/>
      <c r="K242" s="413"/>
      <c r="L242" s="414"/>
    </row>
    <row r="243" spans="1:12" x14ac:dyDescent="0.25">
      <c r="A243" s="69" t="s">
        <v>195</v>
      </c>
      <c r="B243" s="70"/>
      <c r="C243" s="70"/>
      <c r="D243" s="70"/>
      <c r="E243" s="70"/>
      <c r="F243" s="70"/>
      <c r="G243" s="70"/>
      <c r="H243" s="70"/>
      <c r="I243" s="71">
        <f t="shared" si="62"/>
        <v>0</v>
      </c>
      <c r="J243" s="412"/>
      <c r="K243" s="413"/>
      <c r="L243" s="414"/>
    </row>
    <row r="244" spans="1:12" x14ac:dyDescent="0.25">
      <c r="A244" s="73" t="s">
        <v>196</v>
      </c>
      <c r="B244" s="74">
        <f t="shared" ref="B244:H244" si="63">SUM(B238:B243)</f>
        <v>0</v>
      </c>
      <c r="C244" s="74">
        <f t="shared" si="63"/>
        <v>0</v>
      </c>
      <c r="D244" s="74">
        <f t="shared" si="63"/>
        <v>0</v>
      </c>
      <c r="E244" s="74">
        <f t="shared" si="63"/>
        <v>0</v>
      </c>
      <c r="F244" s="74">
        <f t="shared" si="63"/>
        <v>0</v>
      </c>
      <c r="G244" s="74">
        <f t="shared" si="63"/>
        <v>0</v>
      </c>
      <c r="H244" s="75">
        <f t="shared" si="63"/>
        <v>0</v>
      </c>
      <c r="I244" s="75">
        <f t="shared" si="62"/>
        <v>0</v>
      </c>
      <c r="J244" s="438"/>
      <c r="K244" s="439"/>
      <c r="L244" s="440"/>
    </row>
    <row r="245" spans="1:12" x14ac:dyDescent="0.25">
      <c r="A245" s="415" t="str">
        <f>$A$36</f>
        <v>Proposed Funding ($1,000s)</v>
      </c>
      <c r="B245" s="416"/>
      <c r="C245" s="416"/>
      <c r="D245" s="416"/>
      <c r="E245" s="416"/>
      <c r="F245" s="416"/>
      <c r="G245" s="416"/>
      <c r="H245" s="416"/>
      <c r="I245" s="441"/>
      <c r="J245" s="442" t="s">
        <v>198</v>
      </c>
      <c r="K245" s="443"/>
      <c r="L245" s="444"/>
    </row>
    <row r="246" spans="1:12" x14ac:dyDescent="0.25">
      <c r="A246" s="69" t="s">
        <v>191</v>
      </c>
      <c r="B246" s="76"/>
      <c r="C246" s="76"/>
      <c r="D246" s="76"/>
      <c r="E246" s="76"/>
      <c r="F246" s="76"/>
      <c r="G246" s="76"/>
      <c r="H246" s="76"/>
      <c r="I246" s="77">
        <f t="shared" ref="I246:I252" si="64">SUM(B246:H246)</f>
        <v>0</v>
      </c>
      <c r="J246" s="445"/>
      <c r="K246" s="446"/>
      <c r="L246" s="447"/>
    </row>
    <row r="247" spans="1:12" x14ac:dyDescent="0.25">
      <c r="A247" s="72" t="s">
        <v>110</v>
      </c>
      <c r="B247" s="76"/>
      <c r="C247" s="76"/>
      <c r="D247" s="76"/>
      <c r="E247" s="76"/>
      <c r="F247" s="76"/>
      <c r="G247" s="76"/>
      <c r="H247" s="76"/>
      <c r="I247" s="61">
        <f t="shared" si="64"/>
        <v>0</v>
      </c>
      <c r="J247" s="448"/>
      <c r="K247" s="449"/>
      <c r="L247" s="450"/>
    </row>
    <row r="248" spans="1:12" x14ac:dyDescent="0.25">
      <c r="A248" s="72" t="s">
        <v>192</v>
      </c>
      <c r="B248" s="76"/>
      <c r="C248" s="76"/>
      <c r="D248" s="76"/>
      <c r="E248" s="76"/>
      <c r="F248" s="76"/>
      <c r="G248" s="76"/>
      <c r="H248" s="76"/>
      <c r="I248" s="61">
        <f t="shared" si="64"/>
        <v>0</v>
      </c>
      <c r="J248" s="448"/>
      <c r="K248" s="449"/>
      <c r="L248" s="450"/>
    </row>
    <row r="249" spans="1:12" x14ac:dyDescent="0.25">
      <c r="A249" s="72" t="s">
        <v>193</v>
      </c>
      <c r="B249" s="76"/>
      <c r="C249" s="76"/>
      <c r="D249" s="76"/>
      <c r="E249" s="76"/>
      <c r="F249" s="76"/>
      <c r="G249" s="76"/>
      <c r="H249" s="76"/>
      <c r="I249" s="61">
        <f t="shared" si="64"/>
        <v>0</v>
      </c>
      <c r="J249" s="448"/>
      <c r="K249" s="449"/>
      <c r="L249" s="450"/>
    </row>
    <row r="250" spans="1:12" x14ac:dyDescent="0.25">
      <c r="A250" s="72" t="s">
        <v>194</v>
      </c>
      <c r="B250" s="76"/>
      <c r="C250" s="76"/>
      <c r="D250" s="76"/>
      <c r="E250" s="76"/>
      <c r="F250" s="76"/>
      <c r="G250" s="76"/>
      <c r="H250" s="76"/>
      <c r="I250" s="61">
        <f t="shared" si="64"/>
        <v>0</v>
      </c>
      <c r="J250" s="448"/>
      <c r="K250" s="449"/>
      <c r="L250" s="450"/>
    </row>
    <row r="251" spans="1:12" x14ac:dyDescent="0.25">
      <c r="A251" s="69" t="s">
        <v>195</v>
      </c>
      <c r="B251" s="76"/>
      <c r="C251" s="76"/>
      <c r="D251" s="76"/>
      <c r="E251" s="76"/>
      <c r="F251" s="76"/>
      <c r="G251" s="76"/>
      <c r="H251" s="76"/>
      <c r="I251" s="78">
        <f t="shared" si="64"/>
        <v>0</v>
      </c>
      <c r="J251" s="448"/>
      <c r="K251" s="449"/>
      <c r="L251" s="450"/>
    </row>
    <row r="252" spans="1:12" ht="13.5" customHeight="1" thickBot="1" x14ac:dyDescent="0.3">
      <c r="A252" s="79" t="s">
        <v>196</v>
      </c>
      <c r="B252" s="64">
        <f t="shared" ref="B252:H252" si="65">SUM(B246:B251)</f>
        <v>0</v>
      </c>
      <c r="C252" s="64">
        <f t="shared" si="65"/>
        <v>0</v>
      </c>
      <c r="D252" s="64">
        <f t="shared" si="65"/>
        <v>0</v>
      </c>
      <c r="E252" s="64">
        <f t="shared" si="65"/>
        <v>0</v>
      </c>
      <c r="F252" s="64">
        <f t="shared" si="65"/>
        <v>0</v>
      </c>
      <c r="G252" s="64">
        <f t="shared" si="65"/>
        <v>0</v>
      </c>
      <c r="H252" s="64">
        <f t="shared" si="65"/>
        <v>0</v>
      </c>
      <c r="I252" s="64">
        <f t="shared" si="64"/>
        <v>0</v>
      </c>
      <c r="J252" s="451"/>
      <c r="K252" s="452"/>
      <c r="L252" s="453"/>
    </row>
    <row r="253" spans="1:12" ht="13.5" customHeight="1" thickBot="1" x14ac:dyDescent="0.3"/>
    <row r="254" spans="1:12" x14ac:dyDescent="0.25">
      <c r="A254" s="66" t="s">
        <v>216</v>
      </c>
      <c r="B254" s="399"/>
      <c r="C254" s="400"/>
      <c r="D254" s="400"/>
      <c r="E254" s="400"/>
      <c r="F254" s="400"/>
      <c r="G254" s="400"/>
      <c r="H254" s="400"/>
      <c r="I254" s="454"/>
      <c r="J254" s="429" t="s">
        <v>200</v>
      </c>
      <c r="K254" s="430"/>
      <c r="L254" s="431"/>
    </row>
    <row r="255" spans="1:12" ht="13.5" customHeight="1" thickBot="1" x14ac:dyDescent="0.3">
      <c r="A255" s="404" t="str">
        <f>$A$27</f>
        <v>Existing Funding ($1,000s)</v>
      </c>
      <c r="B255" s="405"/>
      <c r="C255" s="405"/>
      <c r="D255" s="405"/>
      <c r="E255" s="405"/>
      <c r="F255" s="405"/>
      <c r="G255" s="405"/>
      <c r="H255" s="405"/>
      <c r="I255" s="405"/>
      <c r="J255" s="432"/>
      <c r="K255" s="433"/>
      <c r="L255" s="434"/>
    </row>
    <row r="256" spans="1:12" x14ac:dyDescent="0.25">
      <c r="A256" s="56" t="s">
        <v>105</v>
      </c>
      <c r="B256" s="67" t="str">
        <f t="shared" ref="B256:I256" si="66">B$9</f>
        <v>Prior</v>
      </c>
      <c r="C256" s="67" t="str">
        <f t="shared" si="66"/>
        <v>18/19</v>
      </c>
      <c r="D256" s="67" t="str">
        <f t="shared" si="66"/>
        <v>19/20</v>
      </c>
      <c r="E256" s="67" t="str">
        <f t="shared" si="66"/>
        <v>20/21</v>
      </c>
      <c r="F256" s="67" t="str">
        <f t="shared" si="66"/>
        <v>21/22</v>
      </c>
      <c r="G256" s="67" t="str">
        <f t="shared" si="66"/>
        <v>22/23</v>
      </c>
      <c r="H256" s="67" t="str">
        <f t="shared" si="66"/>
        <v>23/24+</v>
      </c>
      <c r="I256" s="67" t="str">
        <f t="shared" si="66"/>
        <v>Total</v>
      </c>
      <c r="J256" s="435" t="s">
        <v>202</v>
      </c>
      <c r="K256" s="436"/>
      <c r="L256" s="437"/>
    </row>
    <row r="257" spans="1:12" ht="13.5" customHeight="1" thickBot="1" x14ac:dyDescent="0.3">
      <c r="A257" s="69" t="s">
        <v>191</v>
      </c>
      <c r="B257" s="70"/>
      <c r="C257" s="70"/>
      <c r="D257" s="70"/>
      <c r="E257" s="70"/>
      <c r="F257" s="70"/>
      <c r="G257" s="70"/>
      <c r="H257" s="70"/>
      <c r="I257" s="71">
        <f t="shared" ref="I257:I263" si="67">SUM(B257:H257)</f>
        <v>0</v>
      </c>
      <c r="J257" s="432" t="s">
        <v>205</v>
      </c>
      <c r="K257" s="433"/>
      <c r="L257" s="434"/>
    </row>
    <row r="258" spans="1:12" x14ac:dyDescent="0.25">
      <c r="A258" s="72" t="s">
        <v>110</v>
      </c>
      <c r="B258" s="70"/>
      <c r="C258" s="70"/>
      <c r="D258" s="70"/>
      <c r="E258" s="70"/>
      <c r="F258" s="70"/>
      <c r="G258" s="70"/>
      <c r="H258" s="70"/>
      <c r="I258" s="71">
        <f t="shared" si="67"/>
        <v>0</v>
      </c>
      <c r="J258" s="455"/>
      <c r="K258" s="456"/>
      <c r="L258" s="457"/>
    </row>
    <row r="259" spans="1:12" x14ac:dyDescent="0.25">
      <c r="A259" s="72" t="s">
        <v>192</v>
      </c>
      <c r="B259" s="70"/>
      <c r="C259" s="70"/>
      <c r="D259" s="70"/>
      <c r="E259" s="70"/>
      <c r="F259" s="70"/>
      <c r="G259" s="70"/>
      <c r="H259" s="70"/>
      <c r="I259" s="71">
        <f t="shared" si="67"/>
        <v>0</v>
      </c>
      <c r="J259" s="412"/>
      <c r="K259" s="413"/>
      <c r="L259" s="414"/>
    </row>
    <row r="260" spans="1:12" x14ac:dyDescent="0.25">
      <c r="A260" s="72" t="s">
        <v>193</v>
      </c>
      <c r="B260" s="70"/>
      <c r="C260" s="70"/>
      <c r="D260" s="70"/>
      <c r="E260" s="70"/>
      <c r="F260" s="70"/>
      <c r="G260" s="70"/>
      <c r="H260" s="70"/>
      <c r="I260" s="71">
        <f t="shared" si="67"/>
        <v>0</v>
      </c>
      <c r="J260" s="412"/>
      <c r="K260" s="413"/>
      <c r="L260" s="414"/>
    </row>
    <row r="261" spans="1:12" x14ac:dyDescent="0.25">
      <c r="A261" s="72" t="s">
        <v>194</v>
      </c>
      <c r="B261" s="70"/>
      <c r="C261" s="70"/>
      <c r="D261" s="70"/>
      <c r="E261" s="70"/>
      <c r="F261" s="70"/>
      <c r="G261" s="70"/>
      <c r="H261" s="70"/>
      <c r="I261" s="71">
        <f t="shared" si="67"/>
        <v>0</v>
      </c>
      <c r="J261" s="412"/>
      <c r="K261" s="413"/>
      <c r="L261" s="414"/>
    </row>
    <row r="262" spans="1:12" x14ac:dyDescent="0.25">
      <c r="A262" s="69" t="s">
        <v>195</v>
      </c>
      <c r="B262" s="70"/>
      <c r="C262" s="70"/>
      <c r="D262" s="70"/>
      <c r="E262" s="70"/>
      <c r="F262" s="70"/>
      <c r="G262" s="70"/>
      <c r="H262" s="70"/>
      <c r="I262" s="71">
        <f t="shared" si="67"/>
        <v>0</v>
      </c>
      <c r="J262" s="412"/>
      <c r="K262" s="413"/>
      <c r="L262" s="414"/>
    </row>
    <row r="263" spans="1:12" x14ac:dyDescent="0.25">
      <c r="A263" s="73" t="s">
        <v>196</v>
      </c>
      <c r="B263" s="74">
        <f t="shared" ref="B263:H263" si="68">SUM(B257:B262)</f>
        <v>0</v>
      </c>
      <c r="C263" s="74">
        <f t="shared" si="68"/>
        <v>0</v>
      </c>
      <c r="D263" s="74">
        <f t="shared" si="68"/>
        <v>0</v>
      </c>
      <c r="E263" s="74">
        <f t="shared" si="68"/>
        <v>0</v>
      </c>
      <c r="F263" s="74">
        <f t="shared" si="68"/>
        <v>0</v>
      </c>
      <c r="G263" s="74">
        <f t="shared" si="68"/>
        <v>0</v>
      </c>
      <c r="H263" s="75">
        <f t="shared" si="68"/>
        <v>0</v>
      </c>
      <c r="I263" s="75">
        <f t="shared" si="67"/>
        <v>0</v>
      </c>
      <c r="J263" s="438"/>
      <c r="K263" s="439"/>
      <c r="L263" s="440"/>
    </row>
    <row r="264" spans="1:12" x14ac:dyDescent="0.25">
      <c r="A264" s="415" t="str">
        <f>$A$36</f>
        <v>Proposed Funding ($1,000s)</v>
      </c>
      <c r="B264" s="416"/>
      <c r="C264" s="416"/>
      <c r="D264" s="416"/>
      <c r="E264" s="416"/>
      <c r="F264" s="416"/>
      <c r="G264" s="416"/>
      <c r="H264" s="416"/>
      <c r="I264" s="441"/>
      <c r="J264" s="442" t="s">
        <v>198</v>
      </c>
      <c r="K264" s="443"/>
      <c r="L264" s="444"/>
    </row>
    <row r="265" spans="1:12" x14ac:dyDescent="0.25">
      <c r="A265" s="69" t="s">
        <v>191</v>
      </c>
      <c r="B265" s="76"/>
      <c r="C265" s="76"/>
      <c r="D265" s="76"/>
      <c r="E265" s="76"/>
      <c r="F265" s="76"/>
      <c r="G265" s="76"/>
      <c r="H265" s="76"/>
      <c r="I265" s="77">
        <f t="shared" ref="I265:I271" si="69">SUM(B265:H265)</f>
        <v>0</v>
      </c>
      <c r="J265" s="445"/>
      <c r="K265" s="446"/>
      <c r="L265" s="447"/>
    </row>
    <row r="266" spans="1:12" x14ac:dyDescent="0.25">
      <c r="A266" s="72" t="s">
        <v>110</v>
      </c>
      <c r="B266" s="76"/>
      <c r="C266" s="76"/>
      <c r="D266" s="76"/>
      <c r="E266" s="76"/>
      <c r="F266" s="76"/>
      <c r="G266" s="76"/>
      <c r="H266" s="76"/>
      <c r="I266" s="61">
        <f t="shared" si="69"/>
        <v>0</v>
      </c>
      <c r="J266" s="448"/>
      <c r="K266" s="449"/>
      <c r="L266" s="450"/>
    </row>
    <row r="267" spans="1:12" x14ac:dyDescent="0.25">
      <c r="A267" s="72" t="s">
        <v>192</v>
      </c>
      <c r="B267" s="76"/>
      <c r="C267" s="76"/>
      <c r="D267" s="76"/>
      <c r="E267" s="76"/>
      <c r="F267" s="76"/>
      <c r="G267" s="76"/>
      <c r="H267" s="76"/>
      <c r="I267" s="61">
        <f t="shared" si="69"/>
        <v>0</v>
      </c>
      <c r="J267" s="448"/>
      <c r="K267" s="449"/>
      <c r="L267" s="450"/>
    </row>
    <row r="268" spans="1:12" x14ac:dyDescent="0.25">
      <c r="A268" s="72" t="s">
        <v>193</v>
      </c>
      <c r="B268" s="76"/>
      <c r="C268" s="76"/>
      <c r="D268" s="76"/>
      <c r="E268" s="76"/>
      <c r="F268" s="76"/>
      <c r="G268" s="76"/>
      <c r="H268" s="76"/>
      <c r="I268" s="61">
        <f t="shared" si="69"/>
        <v>0</v>
      </c>
      <c r="J268" s="448"/>
      <c r="K268" s="449"/>
      <c r="L268" s="450"/>
    </row>
    <row r="269" spans="1:12" x14ac:dyDescent="0.25">
      <c r="A269" s="72" t="s">
        <v>194</v>
      </c>
      <c r="B269" s="76"/>
      <c r="C269" s="76"/>
      <c r="D269" s="76"/>
      <c r="E269" s="76"/>
      <c r="F269" s="76"/>
      <c r="G269" s="76"/>
      <c r="H269" s="76"/>
      <c r="I269" s="61">
        <f t="shared" si="69"/>
        <v>0</v>
      </c>
      <c r="J269" s="448"/>
      <c r="K269" s="449"/>
      <c r="L269" s="450"/>
    </row>
    <row r="270" spans="1:12" x14ac:dyDescent="0.25">
      <c r="A270" s="69" t="s">
        <v>195</v>
      </c>
      <c r="B270" s="76"/>
      <c r="C270" s="76"/>
      <c r="D270" s="76"/>
      <c r="E270" s="76"/>
      <c r="F270" s="76"/>
      <c r="G270" s="76"/>
      <c r="H270" s="76"/>
      <c r="I270" s="78">
        <f t="shared" si="69"/>
        <v>0</v>
      </c>
      <c r="J270" s="448"/>
      <c r="K270" s="449"/>
      <c r="L270" s="450"/>
    </row>
    <row r="271" spans="1:12" ht="13.5" customHeight="1" thickBot="1" x14ac:dyDescent="0.3">
      <c r="A271" s="79" t="s">
        <v>196</v>
      </c>
      <c r="B271" s="64">
        <f t="shared" ref="B271:H271" si="70">SUM(B265:B270)</f>
        <v>0</v>
      </c>
      <c r="C271" s="64">
        <f t="shared" si="70"/>
        <v>0</v>
      </c>
      <c r="D271" s="64">
        <f t="shared" si="70"/>
        <v>0</v>
      </c>
      <c r="E271" s="64">
        <f t="shared" si="70"/>
        <v>0</v>
      </c>
      <c r="F271" s="64">
        <f t="shared" si="70"/>
        <v>0</v>
      </c>
      <c r="G271" s="64">
        <f t="shared" si="70"/>
        <v>0</v>
      </c>
      <c r="H271" s="64">
        <f t="shared" si="70"/>
        <v>0</v>
      </c>
      <c r="I271" s="64">
        <f t="shared" si="69"/>
        <v>0</v>
      </c>
      <c r="J271" s="451"/>
      <c r="K271" s="452"/>
      <c r="L271" s="453"/>
    </row>
    <row r="272" spans="1:12" ht="13.5" customHeight="1" thickBot="1" x14ac:dyDescent="0.3"/>
    <row r="273" spans="1:12" x14ac:dyDescent="0.25">
      <c r="A273" s="66" t="s">
        <v>217</v>
      </c>
      <c r="B273" s="399"/>
      <c r="C273" s="400"/>
      <c r="D273" s="400"/>
      <c r="E273" s="400"/>
      <c r="F273" s="400"/>
      <c r="G273" s="400"/>
      <c r="H273" s="400"/>
      <c r="I273" s="454"/>
      <c r="J273" s="429" t="s">
        <v>200</v>
      </c>
      <c r="K273" s="430"/>
      <c r="L273" s="431"/>
    </row>
    <row r="274" spans="1:12" ht="13.5" customHeight="1" thickBot="1" x14ac:dyDescent="0.3">
      <c r="A274" s="404" t="str">
        <f>$A$27</f>
        <v>Existing Funding ($1,000s)</v>
      </c>
      <c r="B274" s="405"/>
      <c r="C274" s="405"/>
      <c r="D274" s="405"/>
      <c r="E274" s="405"/>
      <c r="F274" s="405"/>
      <c r="G274" s="405"/>
      <c r="H274" s="405"/>
      <c r="I274" s="405"/>
      <c r="J274" s="432"/>
      <c r="K274" s="433"/>
      <c r="L274" s="434"/>
    </row>
    <row r="275" spans="1:12" x14ac:dyDescent="0.25">
      <c r="A275" s="56" t="s">
        <v>105</v>
      </c>
      <c r="B275" s="67" t="str">
        <f t="shared" ref="B275:I275" si="71">B$9</f>
        <v>Prior</v>
      </c>
      <c r="C275" s="67" t="str">
        <f t="shared" si="71"/>
        <v>18/19</v>
      </c>
      <c r="D275" s="67" t="str">
        <f t="shared" si="71"/>
        <v>19/20</v>
      </c>
      <c r="E275" s="67" t="str">
        <f t="shared" si="71"/>
        <v>20/21</v>
      </c>
      <c r="F275" s="67" t="str">
        <f t="shared" si="71"/>
        <v>21/22</v>
      </c>
      <c r="G275" s="67" t="str">
        <f t="shared" si="71"/>
        <v>22/23</v>
      </c>
      <c r="H275" s="67" t="str">
        <f t="shared" si="71"/>
        <v>23/24+</v>
      </c>
      <c r="I275" s="67" t="str">
        <f t="shared" si="71"/>
        <v>Total</v>
      </c>
      <c r="J275" s="435" t="s">
        <v>202</v>
      </c>
      <c r="K275" s="436"/>
      <c r="L275" s="437"/>
    </row>
    <row r="276" spans="1:12" ht="13.5" customHeight="1" thickBot="1" x14ac:dyDescent="0.3">
      <c r="A276" s="69" t="s">
        <v>191</v>
      </c>
      <c r="B276" s="70"/>
      <c r="C276" s="70"/>
      <c r="D276" s="70"/>
      <c r="E276" s="70"/>
      <c r="F276" s="70"/>
      <c r="G276" s="70"/>
      <c r="H276" s="70"/>
      <c r="I276" s="71">
        <f t="shared" ref="I276:I282" si="72">SUM(B276:H276)</f>
        <v>0</v>
      </c>
      <c r="J276" s="432" t="s">
        <v>205</v>
      </c>
      <c r="K276" s="433"/>
      <c r="L276" s="434"/>
    </row>
    <row r="277" spans="1:12" x14ac:dyDescent="0.25">
      <c r="A277" s="72" t="s">
        <v>110</v>
      </c>
      <c r="B277" s="70"/>
      <c r="C277" s="70"/>
      <c r="D277" s="70"/>
      <c r="E277" s="70"/>
      <c r="F277" s="70"/>
      <c r="G277" s="70"/>
      <c r="H277" s="70"/>
      <c r="I277" s="71">
        <f t="shared" si="72"/>
        <v>0</v>
      </c>
      <c r="J277" s="455"/>
      <c r="K277" s="456"/>
      <c r="L277" s="457"/>
    </row>
    <row r="278" spans="1:12" x14ac:dyDescent="0.25">
      <c r="A278" s="72" t="s">
        <v>192</v>
      </c>
      <c r="B278" s="70"/>
      <c r="C278" s="70"/>
      <c r="D278" s="70"/>
      <c r="E278" s="70"/>
      <c r="F278" s="70"/>
      <c r="G278" s="70"/>
      <c r="H278" s="70"/>
      <c r="I278" s="71">
        <f t="shared" si="72"/>
        <v>0</v>
      </c>
      <c r="J278" s="412"/>
      <c r="K278" s="413"/>
      <c r="L278" s="414"/>
    </row>
    <row r="279" spans="1:12" x14ac:dyDescent="0.25">
      <c r="A279" s="72" t="s">
        <v>193</v>
      </c>
      <c r="B279" s="70"/>
      <c r="C279" s="70"/>
      <c r="D279" s="70"/>
      <c r="E279" s="70"/>
      <c r="F279" s="70"/>
      <c r="G279" s="70"/>
      <c r="H279" s="70"/>
      <c r="I279" s="71">
        <f t="shared" si="72"/>
        <v>0</v>
      </c>
      <c r="J279" s="412"/>
      <c r="K279" s="413"/>
      <c r="L279" s="414"/>
    </row>
    <row r="280" spans="1:12" x14ac:dyDescent="0.25">
      <c r="A280" s="72" t="s">
        <v>194</v>
      </c>
      <c r="B280" s="70"/>
      <c r="C280" s="70"/>
      <c r="D280" s="70"/>
      <c r="E280" s="70"/>
      <c r="F280" s="70"/>
      <c r="G280" s="70"/>
      <c r="H280" s="70"/>
      <c r="I280" s="71">
        <f t="shared" si="72"/>
        <v>0</v>
      </c>
      <c r="J280" s="412"/>
      <c r="K280" s="413"/>
      <c r="L280" s="414"/>
    </row>
    <row r="281" spans="1:12" x14ac:dyDescent="0.25">
      <c r="A281" s="69" t="s">
        <v>195</v>
      </c>
      <c r="B281" s="70"/>
      <c r="C281" s="70"/>
      <c r="D281" s="70"/>
      <c r="E281" s="70"/>
      <c r="F281" s="70"/>
      <c r="G281" s="70"/>
      <c r="H281" s="70"/>
      <c r="I281" s="71">
        <f t="shared" si="72"/>
        <v>0</v>
      </c>
      <c r="J281" s="412"/>
      <c r="K281" s="413"/>
      <c r="L281" s="414"/>
    </row>
    <row r="282" spans="1:12" x14ac:dyDescent="0.25">
      <c r="A282" s="73" t="s">
        <v>196</v>
      </c>
      <c r="B282" s="74">
        <f t="shared" ref="B282:H282" si="73">SUM(B276:B281)</f>
        <v>0</v>
      </c>
      <c r="C282" s="74">
        <f t="shared" si="73"/>
        <v>0</v>
      </c>
      <c r="D282" s="74">
        <f t="shared" si="73"/>
        <v>0</v>
      </c>
      <c r="E282" s="74">
        <f t="shared" si="73"/>
        <v>0</v>
      </c>
      <c r="F282" s="74">
        <f t="shared" si="73"/>
        <v>0</v>
      </c>
      <c r="G282" s="75">
        <f t="shared" si="73"/>
        <v>0</v>
      </c>
      <c r="H282" s="75">
        <f t="shared" si="73"/>
        <v>0</v>
      </c>
      <c r="I282" s="75">
        <f t="shared" si="72"/>
        <v>0</v>
      </c>
      <c r="J282" s="438"/>
      <c r="K282" s="439"/>
      <c r="L282" s="440"/>
    </row>
    <row r="283" spans="1:12" x14ac:dyDescent="0.25">
      <c r="A283" s="415" t="str">
        <f>$A$36</f>
        <v>Proposed Funding ($1,000s)</v>
      </c>
      <c r="B283" s="416"/>
      <c r="C283" s="416"/>
      <c r="D283" s="416"/>
      <c r="E283" s="416"/>
      <c r="F283" s="416"/>
      <c r="G283" s="416"/>
      <c r="H283" s="416"/>
      <c r="I283" s="441"/>
      <c r="J283" s="442" t="s">
        <v>198</v>
      </c>
      <c r="K283" s="443"/>
      <c r="L283" s="444"/>
    </row>
    <row r="284" spans="1:12" x14ac:dyDescent="0.25">
      <c r="A284" s="69" t="s">
        <v>191</v>
      </c>
      <c r="B284" s="76"/>
      <c r="C284" s="76"/>
      <c r="D284" s="76"/>
      <c r="E284" s="76"/>
      <c r="F284" s="76"/>
      <c r="G284" s="76"/>
      <c r="H284" s="76"/>
      <c r="I284" s="77">
        <f t="shared" ref="I284:I290" si="74">SUM(B284:H284)</f>
        <v>0</v>
      </c>
      <c r="J284" s="445"/>
      <c r="K284" s="446"/>
      <c r="L284" s="447"/>
    </row>
    <row r="285" spans="1:12" x14ac:dyDescent="0.25">
      <c r="A285" s="72" t="s">
        <v>110</v>
      </c>
      <c r="B285" s="76"/>
      <c r="C285" s="76"/>
      <c r="D285" s="76"/>
      <c r="E285" s="76"/>
      <c r="F285" s="76"/>
      <c r="G285" s="76"/>
      <c r="H285" s="76"/>
      <c r="I285" s="61">
        <f t="shared" si="74"/>
        <v>0</v>
      </c>
      <c r="J285" s="448"/>
      <c r="K285" s="449"/>
      <c r="L285" s="450"/>
    </row>
    <row r="286" spans="1:12" x14ac:dyDescent="0.25">
      <c r="A286" s="72" t="s">
        <v>192</v>
      </c>
      <c r="B286" s="76"/>
      <c r="C286" s="76"/>
      <c r="D286" s="76"/>
      <c r="E286" s="76"/>
      <c r="F286" s="76"/>
      <c r="G286" s="76"/>
      <c r="H286" s="76"/>
      <c r="I286" s="61">
        <f t="shared" si="74"/>
        <v>0</v>
      </c>
      <c r="J286" s="448"/>
      <c r="K286" s="449"/>
      <c r="L286" s="450"/>
    </row>
    <row r="287" spans="1:12" x14ac:dyDescent="0.25">
      <c r="A287" s="72" t="s">
        <v>193</v>
      </c>
      <c r="B287" s="76"/>
      <c r="C287" s="76"/>
      <c r="D287" s="76"/>
      <c r="E287" s="76"/>
      <c r="F287" s="76"/>
      <c r="G287" s="76"/>
      <c r="H287" s="76"/>
      <c r="I287" s="61">
        <f t="shared" si="74"/>
        <v>0</v>
      </c>
      <c r="J287" s="448"/>
      <c r="K287" s="449"/>
      <c r="L287" s="450"/>
    </row>
    <row r="288" spans="1:12" x14ac:dyDescent="0.25">
      <c r="A288" s="72" t="s">
        <v>194</v>
      </c>
      <c r="B288" s="76"/>
      <c r="C288" s="76"/>
      <c r="D288" s="76"/>
      <c r="E288" s="76"/>
      <c r="F288" s="76"/>
      <c r="G288" s="76"/>
      <c r="H288" s="76"/>
      <c r="I288" s="61">
        <f t="shared" si="74"/>
        <v>0</v>
      </c>
      <c r="J288" s="448"/>
      <c r="K288" s="449"/>
      <c r="L288" s="450"/>
    </row>
    <row r="289" spans="1:12" x14ac:dyDescent="0.25">
      <c r="A289" s="69" t="s">
        <v>195</v>
      </c>
      <c r="B289" s="76"/>
      <c r="C289" s="76"/>
      <c r="D289" s="76"/>
      <c r="E289" s="76"/>
      <c r="F289" s="76"/>
      <c r="G289" s="76"/>
      <c r="H289" s="76"/>
      <c r="I289" s="78">
        <f t="shared" si="74"/>
        <v>0</v>
      </c>
      <c r="J289" s="448"/>
      <c r="K289" s="449"/>
      <c r="L289" s="450"/>
    </row>
    <row r="290" spans="1:12" ht="13.5" customHeight="1" thickBot="1" x14ac:dyDescent="0.3">
      <c r="A290" s="79" t="s">
        <v>196</v>
      </c>
      <c r="B290" s="64">
        <f t="shared" ref="B290:H290" si="75">SUM(B284:B289)</f>
        <v>0</v>
      </c>
      <c r="C290" s="64">
        <f t="shared" si="75"/>
        <v>0</v>
      </c>
      <c r="D290" s="64">
        <f t="shared" si="75"/>
        <v>0</v>
      </c>
      <c r="E290" s="64">
        <f t="shared" si="75"/>
        <v>0</v>
      </c>
      <c r="F290" s="64">
        <f t="shared" si="75"/>
        <v>0</v>
      </c>
      <c r="G290" s="64">
        <f t="shared" si="75"/>
        <v>0</v>
      </c>
      <c r="H290" s="64">
        <f t="shared" si="75"/>
        <v>0</v>
      </c>
      <c r="I290" s="64">
        <f t="shared" si="74"/>
        <v>0</v>
      </c>
      <c r="J290" s="451"/>
      <c r="K290" s="452"/>
      <c r="L290" s="453"/>
    </row>
  </sheetData>
  <sheetProtection password="CB9B" sheet="1"/>
  <mergeCells count="165">
    <mergeCell ref="J256:L256"/>
    <mergeCell ref="J257:L257"/>
    <mergeCell ref="J258:L263"/>
    <mergeCell ref="A264:I264"/>
    <mergeCell ref="J264:L264"/>
    <mergeCell ref="J265:L271"/>
    <mergeCell ref="B273:I273"/>
    <mergeCell ref="J273:L273"/>
    <mergeCell ref="J284:L290"/>
    <mergeCell ref="A274:I274"/>
    <mergeCell ref="J274:L274"/>
    <mergeCell ref="J275:L275"/>
    <mergeCell ref="J276:L276"/>
    <mergeCell ref="J277:L282"/>
    <mergeCell ref="A283:I283"/>
    <mergeCell ref="J283:L283"/>
    <mergeCell ref="J237:L237"/>
    <mergeCell ref="J238:L238"/>
    <mergeCell ref="J239:L244"/>
    <mergeCell ref="A245:I245"/>
    <mergeCell ref="J245:L245"/>
    <mergeCell ref="J246:L252"/>
    <mergeCell ref="B254:I254"/>
    <mergeCell ref="J254:L254"/>
    <mergeCell ref="A255:I255"/>
    <mergeCell ref="J255:L255"/>
    <mergeCell ref="J218:L218"/>
    <mergeCell ref="J219:L219"/>
    <mergeCell ref="J220:L225"/>
    <mergeCell ref="A226:I226"/>
    <mergeCell ref="J226:L226"/>
    <mergeCell ref="J227:L233"/>
    <mergeCell ref="B235:I235"/>
    <mergeCell ref="J235:L235"/>
    <mergeCell ref="A236:I236"/>
    <mergeCell ref="J236:L236"/>
    <mergeCell ref="J199:L199"/>
    <mergeCell ref="J200:L200"/>
    <mergeCell ref="J201:L206"/>
    <mergeCell ref="A207:I207"/>
    <mergeCell ref="J207:L207"/>
    <mergeCell ref="J208:L214"/>
    <mergeCell ref="B216:I216"/>
    <mergeCell ref="J216:L216"/>
    <mergeCell ref="A217:I217"/>
    <mergeCell ref="J217:L217"/>
    <mergeCell ref="J180:L180"/>
    <mergeCell ref="J181:L181"/>
    <mergeCell ref="J182:L187"/>
    <mergeCell ref="A188:I188"/>
    <mergeCell ref="J188:L188"/>
    <mergeCell ref="J189:L195"/>
    <mergeCell ref="B197:I197"/>
    <mergeCell ref="J197:L197"/>
    <mergeCell ref="A198:I198"/>
    <mergeCell ref="J198:L198"/>
    <mergeCell ref="J161:L161"/>
    <mergeCell ref="J162:L162"/>
    <mergeCell ref="J163:L168"/>
    <mergeCell ref="A169:I169"/>
    <mergeCell ref="J169:L169"/>
    <mergeCell ref="J170:L176"/>
    <mergeCell ref="B178:I178"/>
    <mergeCell ref="J178:L178"/>
    <mergeCell ref="A179:I179"/>
    <mergeCell ref="J179:L179"/>
    <mergeCell ref="J142:L142"/>
    <mergeCell ref="J143:L143"/>
    <mergeCell ref="J144:L149"/>
    <mergeCell ref="A150:I150"/>
    <mergeCell ref="J150:L150"/>
    <mergeCell ref="J151:L157"/>
    <mergeCell ref="B159:I159"/>
    <mergeCell ref="J159:L159"/>
    <mergeCell ref="A160:I160"/>
    <mergeCell ref="J160:L160"/>
    <mergeCell ref="J123:L123"/>
    <mergeCell ref="J124:L124"/>
    <mergeCell ref="J125:L130"/>
    <mergeCell ref="A131:I131"/>
    <mergeCell ref="J131:L131"/>
    <mergeCell ref="J132:L138"/>
    <mergeCell ref="B140:I140"/>
    <mergeCell ref="J140:L140"/>
    <mergeCell ref="A141:I141"/>
    <mergeCell ref="J141:L141"/>
    <mergeCell ref="J104:L104"/>
    <mergeCell ref="J105:L105"/>
    <mergeCell ref="J106:L111"/>
    <mergeCell ref="A112:I112"/>
    <mergeCell ref="J112:L112"/>
    <mergeCell ref="J113:L119"/>
    <mergeCell ref="B121:I121"/>
    <mergeCell ref="J121:L121"/>
    <mergeCell ref="A122:I122"/>
    <mergeCell ref="J122:L122"/>
    <mergeCell ref="J85:L85"/>
    <mergeCell ref="J86:L86"/>
    <mergeCell ref="J87:L92"/>
    <mergeCell ref="A93:I93"/>
    <mergeCell ref="J93:L93"/>
    <mergeCell ref="J94:L100"/>
    <mergeCell ref="B102:I102"/>
    <mergeCell ref="J102:L102"/>
    <mergeCell ref="A103:I103"/>
    <mergeCell ref="J103:L103"/>
    <mergeCell ref="J66:L66"/>
    <mergeCell ref="J67:L67"/>
    <mergeCell ref="J68:L73"/>
    <mergeCell ref="A74:I74"/>
    <mergeCell ref="J74:L74"/>
    <mergeCell ref="J75:L81"/>
    <mergeCell ref="B83:I83"/>
    <mergeCell ref="J83:L83"/>
    <mergeCell ref="A84:I84"/>
    <mergeCell ref="J84:L84"/>
    <mergeCell ref="J47:L47"/>
    <mergeCell ref="J48:L48"/>
    <mergeCell ref="J49:L54"/>
    <mergeCell ref="A55:I55"/>
    <mergeCell ref="J55:L55"/>
    <mergeCell ref="J56:L62"/>
    <mergeCell ref="B64:I64"/>
    <mergeCell ref="J64:L64"/>
    <mergeCell ref="A65:I65"/>
    <mergeCell ref="J65:L65"/>
    <mergeCell ref="J29:L29"/>
    <mergeCell ref="J30:L35"/>
    <mergeCell ref="A36:I36"/>
    <mergeCell ref="J36:L36"/>
    <mergeCell ref="J37:L43"/>
    <mergeCell ref="B45:I45"/>
    <mergeCell ref="J45:L45"/>
    <mergeCell ref="A46:I46"/>
    <mergeCell ref="J46:L46"/>
    <mergeCell ref="J16:L16"/>
    <mergeCell ref="A17:I17"/>
    <mergeCell ref="J17:L17"/>
    <mergeCell ref="J18:L24"/>
    <mergeCell ref="B26:I26"/>
    <mergeCell ref="J26:L26"/>
    <mergeCell ref="A27:I27"/>
    <mergeCell ref="J27:L27"/>
    <mergeCell ref="J28:L28"/>
    <mergeCell ref="B6:L6"/>
    <mergeCell ref="A8:I8"/>
    <mergeCell ref="J8:L9"/>
    <mergeCell ref="J10:L10"/>
    <mergeCell ref="J11:L11"/>
    <mergeCell ref="J12:L12"/>
    <mergeCell ref="J13:L13"/>
    <mergeCell ref="J14:L14"/>
    <mergeCell ref="J15:L15"/>
    <mergeCell ref="A1:L1"/>
    <mergeCell ref="A2:L2"/>
    <mergeCell ref="B4:C4"/>
    <mergeCell ref="D4:E4"/>
    <mergeCell ref="G4:H4"/>
    <mergeCell ref="I4:J4"/>
    <mergeCell ref="K4:L4"/>
    <mergeCell ref="B5:C5"/>
    <mergeCell ref="D5:E5"/>
    <mergeCell ref="G5:H5"/>
    <mergeCell ref="I5:J5"/>
    <mergeCell ref="K5:L5"/>
  </mergeCells>
  <dataValidations count="1">
    <dataValidation type="whole" operator="greaterThanOrEqual" allowBlank="1" showInputMessage="1" showErrorMessage="1" errorTitle="Incorrect Data Entered" error="You can only enter whole number values into this cell." sqref="B265:H270 B37:H42 B227:H232 B219:H224 B189:H194 B181:H186 B284:H289 B143:H148 B276:H281 B105:H110 B75:H80 B67:H72 B86:H91 B151:H156 B257:H262 B29:H34 B48:H53 B56:H61 B113:H118 B94:H99 B124:H129 B132:H137 B162:H167 B170:H175 B200:H205 B208:H213 B238:H243 B246:H251">
      <formula1>-999999</formula1>
    </dataValidation>
  </dataValidations>
  <printOptions horizontalCentered="1"/>
  <pageMargins left="0.5" right="0.5" top="0.25" bottom="0.5" header="0.25" footer="0.5"/>
  <pageSetup scale="91" fitToHeight="5" orientation="portrait"/>
  <rowBreaks count="4" manualBreakCount="4">
    <brk id="63" max="16383" man="1"/>
    <brk id="120" max="16383" man="1"/>
    <brk id="177" max="16383" man="1"/>
    <brk id="234" max="16383" man="1"/>
  </row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9"/>
  <sheetViews>
    <sheetView showGridLines="0" showZeros="0" topLeftCell="A16" workbookViewId="0">
      <selection activeCell="A9" sqref="A9:K16"/>
    </sheetView>
  </sheetViews>
  <sheetFormatPr defaultColWidth="9.109375" defaultRowHeight="13.2" x14ac:dyDescent="0.25"/>
  <cols>
    <col min="1" max="16384" width="9.109375" style="35"/>
  </cols>
  <sheetData>
    <row r="1" spans="1:12" x14ac:dyDescent="0.25">
      <c r="A1" s="151" t="s">
        <v>0</v>
      </c>
      <c r="B1" s="151"/>
      <c r="C1" s="151"/>
      <c r="D1" s="151"/>
      <c r="E1" s="151"/>
      <c r="F1" s="151"/>
      <c r="G1" s="151"/>
      <c r="H1" s="151"/>
      <c r="I1" s="151"/>
      <c r="J1" s="151"/>
      <c r="K1" s="151"/>
      <c r="L1" s="2"/>
    </row>
    <row r="2" spans="1:12" ht="15" customHeight="1" x14ac:dyDescent="0.25">
      <c r="A2" s="336" t="s">
        <v>10</v>
      </c>
      <c r="B2" s="336"/>
      <c r="C2" s="336"/>
      <c r="D2" s="336"/>
      <c r="E2" s="336"/>
      <c r="F2" s="336"/>
      <c r="G2" s="336"/>
      <c r="H2" s="336"/>
      <c r="I2" s="336"/>
      <c r="J2" s="336"/>
      <c r="K2" s="336"/>
      <c r="L2" s="88"/>
    </row>
    <row r="3" spans="1:12" x14ac:dyDescent="0.25">
      <c r="A3" s="14" t="str">
        <f>'Project Info'!A3</f>
        <v>DTP-0001 (Revised July 2017)</v>
      </c>
    </row>
    <row r="4" spans="1:12" ht="15.75" customHeight="1" thickBot="1" x14ac:dyDescent="0.35">
      <c r="A4" s="89" t="s">
        <v>218</v>
      </c>
      <c r="B4" s="90"/>
      <c r="C4" s="90"/>
      <c r="D4" s="90"/>
      <c r="E4" s="90"/>
      <c r="F4" s="90"/>
      <c r="G4" s="90"/>
      <c r="H4" s="90"/>
      <c r="I4" s="90"/>
      <c r="J4" s="91" t="s">
        <v>23</v>
      </c>
      <c r="K4" s="92">
        <f ca="1">'Project Info'!U4</f>
        <v>43112.3998587963</v>
      </c>
    </row>
    <row r="5" spans="1:12" ht="12.75" customHeight="1" x14ac:dyDescent="0.25">
      <c r="A5" s="48" t="s">
        <v>1</v>
      </c>
      <c r="B5" s="351" t="s">
        <v>2</v>
      </c>
      <c r="C5" s="352"/>
      <c r="D5" s="351" t="s">
        <v>180</v>
      </c>
      <c r="E5" s="352"/>
      <c r="F5" s="49" t="s">
        <v>31</v>
      </c>
      <c r="G5" s="351" t="s">
        <v>32</v>
      </c>
      <c r="H5" s="352"/>
      <c r="I5" s="351" t="s">
        <v>33</v>
      </c>
      <c r="J5" s="352"/>
      <c r="K5" s="50" t="s">
        <v>181</v>
      </c>
    </row>
    <row r="6" spans="1:12" ht="12.75" customHeight="1" thickBot="1" x14ac:dyDescent="0.3">
      <c r="A6" s="51" t="str">
        <f>'Project Info'!A6</f>
        <v>02</v>
      </c>
      <c r="B6" s="354" t="str">
        <f>CONCATENATE('Project Info'!A8," ",'Project Info'!A9," ",'Project Info'!A10)</f>
        <v xml:space="preserve">SHA  </v>
      </c>
      <c r="C6" s="355"/>
      <c r="D6" s="354" t="str">
        <f>CONCATENATE('Project Info'!D8:G8," ",'Project Info'!D9:G9," ",'Project Info'!D10:G10)</f>
        <v xml:space="preserve">  </v>
      </c>
      <c r="E6" s="355"/>
      <c r="F6" s="52">
        <f>'Project Info'!E6</f>
        <v>0</v>
      </c>
      <c r="G6" s="356">
        <f>'Project Info'!G6</f>
        <v>0</v>
      </c>
      <c r="H6" s="357"/>
      <c r="I6" s="356">
        <f>'Project Info'!L6</f>
        <v>0</v>
      </c>
      <c r="J6" s="357"/>
      <c r="K6" s="53">
        <f>'Project Info'!T6</f>
        <v>0</v>
      </c>
    </row>
    <row r="7" spans="1:12" ht="16.5" customHeight="1" thickBot="1" x14ac:dyDescent="0.3">
      <c r="A7" s="467" t="s">
        <v>219</v>
      </c>
      <c r="B7" s="467"/>
      <c r="C7" s="467"/>
      <c r="D7" s="93"/>
      <c r="E7" s="93"/>
      <c r="F7" s="94"/>
      <c r="G7" s="94"/>
      <c r="H7" s="94"/>
      <c r="I7" s="94"/>
      <c r="J7" s="94"/>
      <c r="K7" s="94"/>
    </row>
    <row r="8" spans="1:12" ht="12.75" customHeight="1" x14ac:dyDescent="0.25">
      <c r="A8" s="468" t="s">
        <v>220</v>
      </c>
      <c r="B8" s="469"/>
      <c r="C8" s="469"/>
      <c r="D8" s="469"/>
      <c r="E8" s="469"/>
      <c r="F8" s="469"/>
      <c r="G8" s="469"/>
      <c r="H8" s="469"/>
      <c r="I8" s="469"/>
      <c r="J8" s="469"/>
      <c r="K8" s="470"/>
    </row>
    <row r="9" spans="1:12" x14ac:dyDescent="0.25">
      <c r="A9" s="471"/>
      <c r="B9" s="472"/>
      <c r="C9" s="472"/>
      <c r="D9" s="472"/>
      <c r="E9" s="472"/>
      <c r="F9" s="472"/>
      <c r="G9" s="472"/>
      <c r="H9" s="472"/>
      <c r="I9" s="472"/>
      <c r="J9" s="472"/>
      <c r="K9" s="473"/>
    </row>
    <row r="10" spans="1:12" x14ac:dyDescent="0.25">
      <c r="A10" s="343"/>
      <c r="B10" s="344"/>
      <c r="C10" s="344"/>
      <c r="D10" s="344"/>
      <c r="E10" s="344"/>
      <c r="F10" s="344"/>
      <c r="G10" s="344"/>
      <c r="H10" s="344"/>
      <c r="I10" s="344"/>
      <c r="J10" s="344"/>
      <c r="K10" s="345"/>
    </row>
    <row r="11" spans="1:12" x14ac:dyDescent="0.25">
      <c r="A11" s="343"/>
      <c r="B11" s="344"/>
      <c r="C11" s="344"/>
      <c r="D11" s="344"/>
      <c r="E11" s="344"/>
      <c r="F11" s="344"/>
      <c r="G11" s="344"/>
      <c r="H11" s="344"/>
      <c r="I11" s="344"/>
      <c r="J11" s="344"/>
      <c r="K11" s="345"/>
    </row>
    <row r="12" spans="1:12" x14ac:dyDescent="0.25">
      <c r="A12" s="343"/>
      <c r="B12" s="344"/>
      <c r="C12" s="344"/>
      <c r="D12" s="344"/>
      <c r="E12" s="344"/>
      <c r="F12" s="344"/>
      <c r="G12" s="344"/>
      <c r="H12" s="344"/>
      <c r="I12" s="344"/>
      <c r="J12" s="344"/>
      <c r="K12" s="345"/>
    </row>
    <row r="13" spans="1:12" x14ac:dyDescent="0.25">
      <c r="A13" s="343"/>
      <c r="B13" s="344"/>
      <c r="C13" s="344"/>
      <c r="D13" s="344"/>
      <c r="E13" s="344"/>
      <c r="F13" s="344"/>
      <c r="G13" s="344"/>
      <c r="H13" s="344"/>
      <c r="I13" s="344"/>
      <c r="J13" s="344"/>
      <c r="K13" s="345"/>
    </row>
    <row r="14" spans="1:12" x14ac:dyDescent="0.25">
      <c r="A14" s="343"/>
      <c r="B14" s="344"/>
      <c r="C14" s="344"/>
      <c r="D14" s="344"/>
      <c r="E14" s="344"/>
      <c r="F14" s="344"/>
      <c r="G14" s="344"/>
      <c r="H14" s="344"/>
      <c r="I14" s="344"/>
      <c r="J14" s="344"/>
      <c r="K14" s="345"/>
    </row>
    <row r="15" spans="1:12" x14ac:dyDescent="0.25">
      <c r="A15" s="343"/>
      <c r="B15" s="344"/>
      <c r="C15" s="344"/>
      <c r="D15" s="344"/>
      <c r="E15" s="344"/>
      <c r="F15" s="344"/>
      <c r="G15" s="344"/>
      <c r="H15" s="344"/>
      <c r="I15" s="344"/>
      <c r="J15" s="344"/>
      <c r="K15" s="345"/>
    </row>
    <row r="16" spans="1:12" ht="13.5" customHeight="1" thickBot="1" x14ac:dyDescent="0.3">
      <c r="A16" s="346"/>
      <c r="B16" s="347"/>
      <c r="C16" s="347"/>
      <c r="D16" s="347"/>
      <c r="E16" s="347"/>
      <c r="F16" s="347"/>
      <c r="G16" s="347"/>
      <c r="H16" s="347"/>
      <c r="I16" s="347"/>
      <c r="J16" s="347"/>
      <c r="K16" s="348"/>
    </row>
    <row r="17" spans="1:11" ht="12.75" customHeight="1" x14ac:dyDescent="0.25">
      <c r="A17" s="468" t="s">
        <v>221</v>
      </c>
      <c r="B17" s="469"/>
      <c r="C17" s="469"/>
      <c r="D17" s="469"/>
      <c r="E17" s="469"/>
      <c r="F17" s="469"/>
      <c r="G17" s="469"/>
      <c r="H17" s="469"/>
      <c r="I17" s="469"/>
      <c r="J17" s="469"/>
      <c r="K17" s="470"/>
    </row>
    <row r="18" spans="1:11" x14ac:dyDescent="0.25">
      <c r="A18" s="471"/>
      <c r="B18" s="472"/>
      <c r="C18" s="472"/>
      <c r="D18" s="472"/>
      <c r="E18" s="472"/>
      <c r="F18" s="472"/>
      <c r="G18" s="472"/>
      <c r="H18" s="472"/>
      <c r="I18" s="472"/>
      <c r="J18" s="472"/>
      <c r="K18" s="473"/>
    </row>
    <row r="19" spans="1:11" x14ac:dyDescent="0.25">
      <c r="A19" s="343"/>
      <c r="B19" s="344"/>
      <c r="C19" s="344"/>
      <c r="D19" s="344"/>
      <c r="E19" s="344"/>
      <c r="F19" s="344"/>
      <c r="G19" s="344"/>
      <c r="H19" s="344"/>
      <c r="I19" s="344"/>
      <c r="J19" s="344"/>
      <c r="K19" s="345"/>
    </row>
    <row r="20" spans="1:11" x14ac:dyDescent="0.25">
      <c r="A20" s="343"/>
      <c r="B20" s="344"/>
      <c r="C20" s="344"/>
      <c r="D20" s="344"/>
      <c r="E20" s="344"/>
      <c r="F20" s="344"/>
      <c r="G20" s="344"/>
      <c r="H20" s="344"/>
      <c r="I20" s="344"/>
      <c r="J20" s="344"/>
      <c r="K20" s="345"/>
    </row>
    <row r="21" spans="1:11" x14ac:dyDescent="0.25">
      <c r="A21" s="343"/>
      <c r="B21" s="344"/>
      <c r="C21" s="344"/>
      <c r="D21" s="344"/>
      <c r="E21" s="344"/>
      <c r="F21" s="344"/>
      <c r="G21" s="344"/>
      <c r="H21" s="344"/>
      <c r="I21" s="344"/>
      <c r="J21" s="344"/>
      <c r="K21" s="345"/>
    </row>
    <row r="22" spans="1:11" x14ac:dyDescent="0.25">
      <c r="A22" s="343"/>
      <c r="B22" s="344"/>
      <c r="C22" s="344"/>
      <c r="D22" s="344"/>
      <c r="E22" s="344"/>
      <c r="F22" s="344"/>
      <c r="G22" s="344"/>
      <c r="H22" s="344"/>
      <c r="I22" s="344"/>
      <c r="J22" s="344"/>
      <c r="K22" s="345"/>
    </row>
    <row r="23" spans="1:11" x14ac:dyDescent="0.25">
      <c r="A23" s="343"/>
      <c r="B23" s="344"/>
      <c r="C23" s="344"/>
      <c r="D23" s="344"/>
      <c r="E23" s="344"/>
      <c r="F23" s="344"/>
      <c r="G23" s="344"/>
      <c r="H23" s="344"/>
      <c r="I23" s="344"/>
      <c r="J23" s="344"/>
      <c r="K23" s="345"/>
    </row>
    <row r="24" spans="1:11" x14ac:dyDescent="0.25">
      <c r="A24" s="343"/>
      <c r="B24" s="344"/>
      <c r="C24" s="344"/>
      <c r="D24" s="344"/>
      <c r="E24" s="344"/>
      <c r="F24" s="344"/>
      <c r="G24" s="344"/>
      <c r="H24" s="344"/>
      <c r="I24" s="344"/>
      <c r="J24" s="344"/>
      <c r="K24" s="345"/>
    </row>
    <row r="25" spans="1:11" ht="13.5" customHeight="1" thickBot="1" x14ac:dyDescent="0.3">
      <c r="A25" s="346"/>
      <c r="B25" s="347"/>
      <c r="C25" s="347"/>
      <c r="D25" s="347"/>
      <c r="E25" s="347"/>
      <c r="F25" s="347"/>
      <c r="G25" s="347"/>
      <c r="H25" s="347"/>
      <c r="I25" s="347"/>
      <c r="J25" s="347"/>
      <c r="K25" s="348"/>
    </row>
    <row r="26" spans="1:11" x14ac:dyDescent="0.25">
      <c r="A26" s="474" t="s">
        <v>222</v>
      </c>
      <c r="B26" s="475"/>
      <c r="C26" s="475"/>
      <c r="D26" s="475"/>
      <c r="E26" s="475"/>
      <c r="F26" s="475"/>
      <c r="G26" s="475"/>
      <c r="H26" s="475"/>
      <c r="I26" s="475"/>
      <c r="J26" s="475"/>
      <c r="K26" s="476"/>
    </row>
    <row r="27" spans="1:11" x14ac:dyDescent="0.25">
      <c r="A27" s="471"/>
      <c r="B27" s="472"/>
      <c r="C27" s="472"/>
      <c r="D27" s="472"/>
      <c r="E27" s="472"/>
      <c r="F27" s="472"/>
      <c r="G27" s="472"/>
      <c r="H27" s="472"/>
      <c r="I27" s="472"/>
      <c r="J27" s="472"/>
      <c r="K27" s="473"/>
    </row>
    <row r="28" spans="1:11" x14ac:dyDescent="0.25">
      <c r="A28" s="343"/>
      <c r="B28" s="344"/>
      <c r="C28" s="344"/>
      <c r="D28" s="344"/>
      <c r="E28" s="344"/>
      <c r="F28" s="344"/>
      <c r="G28" s="344"/>
      <c r="H28" s="344"/>
      <c r="I28" s="344"/>
      <c r="J28" s="344"/>
      <c r="K28" s="345"/>
    </row>
    <row r="29" spans="1:11" x14ac:dyDescent="0.25">
      <c r="A29" s="343"/>
      <c r="B29" s="344"/>
      <c r="C29" s="344"/>
      <c r="D29" s="344"/>
      <c r="E29" s="344"/>
      <c r="F29" s="344"/>
      <c r="G29" s="344"/>
      <c r="H29" s="344"/>
      <c r="I29" s="344"/>
      <c r="J29" s="344"/>
      <c r="K29" s="345"/>
    </row>
    <row r="30" spans="1:11" x14ac:dyDescent="0.25">
      <c r="A30" s="343"/>
      <c r="B30" s="344"/>
      <c r="C30" s="344"/>
      <c r="D30" s="344"/>
      <c r="E30" s="344"/>
      <c r="F30" s="344"/>
      <c r="G30" s="344"/>
      <c r="H30" s="344"/>
      <c r="I30" s="344"/>
      <c r="J30" s="344"/>
      <c r="K30" s="345"/>
    </row>
    <row r="31" spans="1:11" x14ac:dyDescent="0.25">
      <c r="A31" s="343"/>
      <c r="B31" s="344"/>
      <c r="C31" s="344"/>
      <c r="D31" s="344"/>
      <c r="E31" s="344"/>
      <c r="F31" s="344"/>
      <c r="G31" s="344"/>
      <c r="H31" s="344"/>
      <c r="I31" s="344"/>
      <c r="J31" s="344"/>
      <c r="K31" s="345"/>
    </row>
    <row r="32" spans="1:11" x14ac:dyDescent="0.25">
      <c r="A32" s="343"/>
      <c r="B32" s="344"/>
      <c r="C32" s="344"/>
      <c r="D32" s="344"/>
      <c r="E32" s="344"/>
      <c r="F32" s="344"/>
      <c r="G32" s="344"/>
      <c r="H32" s="344"/>
      <c r="I32" s="344"/>
      <c r="J32" s="344"/>
      <c r="K32" s="345"/>
    </row>
    <row r="33" spans="1:11" x14ac:dyDescent="0.25">
      <c r="A33" s="343"/>
      <c r="B33" s="344"/>
      <c r="C33" s="344"/>
      <c r="D33" s="344"/>
      <c r="E33" s="344"/>
      <c r="F33" s="344"/>
      <c r="G33" s="344"/>
      <c r="H33" s="344"/>
      <c r="I33" s="344"/>
      <c r="J33" s="344"/>
      <c r="K33" s="345"/>
    </row>
    <row r="34" spans="1:11" ht="13.5" customHeight="1" thickBot="1" x14ac:dyDescent="0.3">
      <c r="A34" s="346"/>
      <c r="B34" s="347"/>
      <c r="C34" s="347"/>
      <c r="D34" s="347"/>
      <c r="E34" s="347"/>
      <c r="F34" s="347"/>
      <c r="G34" s="347"/>
      <c r="H34" s="347"/>
      <c r="I34" s="347"/>
      <c r="J34" s="347"/>
      <c r="K34" s="348"/>
    </row>
    <row r="35" spans="1:11" ht="25.5" customHeight="1" x14ac:dyDescent="0.25">
      <c r="A35" s="474" t="s">
        <v>223</v>
      </c>
      <c r="B35" s="475"/>
      <c r="C35" s="475"/>
      <c r="D35" s="475"/>
      <c r="E35" s="475"/>
      <c r="F35" s="475"/>
      <c r="G35" s="475"/>
      <c r="H35" s="475"/>
      <c r="I35" s="475"/>
      <c r="J35" s="475"/>
      <c r="K35" s="476"/>
    </row>
    <row r="36" spans="1:11" x14ac:dyDescent="0.25">
      <c r="A36" s="471"/>
      <c r="B36" s="472"/>
      <c r="C36" s="472"/>
      <c r="D36" s="472"/>
      <c r="E36" s="472"/>
      <c r="F36" s="472"/>
      <c r="G36" s="472"/>
      <c r="H36" s="472"/>
      <c r="I36" s="472"/>
      <c r="J36" s="472"/>
      <c r="K36" s="473"/>
    </row>
    <row r="37" spans="1:11" x14ac:dyDescent="0.25">
      <c r="A37" s="343"/>
      <c r="B37" s="344"/>
      <c r="C37" s="344"/>
      <c r="D37" s="344"/>
      <c r="E37" s="344"/>
      <c r="F37" s="344"/>
      <c r="G37" s="344"/>
      <c r="H37" s="344"/>
      <c r="I37" s="344"/>
      <c r="J37" s="344"/>
      <c r="K37" s="345"/>
    </row>
    <row r="38" spans="1:11" x14ac:dyDescent="0.25">
      <c r="A38" s="343"/>
      <c r="B38" s="344"/>
      <c r="C38" s="344"/>
      <c r="D38" s="344"/>
      <c r="E38" s="344"/>
      <c r="F38" s="344"/>
      <c r="G38" s="344"/>
      <c r="H38" s="344"/>
      <c r="I38" s="344"/>
      <c r="J38" s="344"/>
      <c r="K38" s="345"/>
    </row>
    <row r="39" spans="1:11" x14ac:dyDescent="0.25">
      <c r="A39" s="343"/>
      <c r="B39" s="344"/>
      <c r="C39" s="344"/>
      <c r="D39" s="344"/>
      <c r="E39" s="344"/>
      <c r="F39" s="344"/>
      <c r="G39" s="344"/>
      <c r="H39" s="344"/>
      <c r="I39" s="344"/>
      <c r="J39" s="344"/>
      <c r="K39" s="345"/>
    </row>
    <row r="40" spans="1:11" x14ac:dyDescent="0.25">
      <c r="A40" s="343"/>
      <c r="B40" s="344"/>
      <c r="C40" s="344"/>
      <c r="D40" s="344"/>
      <c r="E40" s="344"/>
      <c r="F40" s="344"/>
      <c r="G40" s="344"/>
      <c r="H40" s="344"/>
      <c r="I40" s="344"/>
      <c r="J40" s="344"/>
      <c r="K40" s="345"/>
    </row>
    <row r="41" spans="1:11" ht="13.5" customHeight="1" thickBot="1" x14ac:dyDescent="0.3">
      <c r="A41" s="346"/>
      <c r="B41" s="347"/>
      <c r="C41" s="347"/>
      <c r="D41" s="347"/>
      <c r="E41" s="347"/>
      <c r="F41" s="347"/>
      <c r="G41" s="347"/>
      <c r="H41" s="347"/>
      <c r="I41" s="347"/>
      <c r="J41" s="347"/>
      <c r="K41" s="348"/>
    </row>
    <row r="42" spans="1:11" ht="12.75" customHeight="1" x14ac:dyDescent="0.25">
      <c r="A42" s="477" t="s">
        <v>224</v>
      </c>
      <c r="B42" s="478"/>
      <c r="C42" s="478"/>
      <c r="D42" s="478"/>
      <c r="E42" s="478"/>
      <c r="F42" s="478"/>
      <c r="G42" s="478"/>
      <c r="H42" s="478"/>
      <c r="I42" s="478"/>
      <c r="J42" s="478"/>
      <c r="K42" s="479"/>
    </row>
    <row r="43" spans="1:11" x14ac:dyDescent="0.25">
      <c r="A43" s="471"/>
      <c r="B43" s="472"/>
      <c r="C43" s="472"/>
      <c r="D43" s="472"/>
      <c r="E43" s="472"/>
      <c r="F43" s="472"/>
      <c r="G43" s="472"/>
      <c r="H43" s="472"/>
      <c r="I43" s="472"/>
      <c r="J43" s="472"/>
      <c r="K43" s="473"/>
    </row>
    <row r="44" spans="1:11" x14ac:dyDescent="0.25">
      <c r="A44" s="343"/>
      <c r="B44" s="344"/>
      <c r="C44" s="344"/>
      <c r="D44" s="344"/>
      <c r="E44" s="344"/>
      <c r="F44" s="344"/>
      <c r="G44" s="344"/>
      <c r="H44" s="344"/>
      <c r="I44" s="344"/>
      <c r="J44" s="344"/>
      <c r="K44" s="345"/>
    </row>
    <row r="45" spans="1:11" x14ac:dyDescent="0.25">
      <c r="A45" s="343"/>
      <c r="B45" s="344"/>
      <c r="C45" s="344"/>
      <c r="D45" s="344"/>
      <c r="E45" s="344"/>
      <c r="F45" s="344"/>
      <c r="G45" s="344"/>
      <c r="H45" s="344"/>
      <c r="I45" s="344"/>
      <c r="J45" s="344"/>
      <c r="K45" s="345"/>
    </row>
    <row r="46" spans="1:11" ht="13.5" customHeight="1" thickBot="1" x14ac:dyDescent="0.3">
      <c r="A46" s="346"/>
      <c r="B46" s="347"/>
      <c r="C46" s="347"/>
      <c r="D46" s="347"/>
      <c r="E46" s="347"/>
      <c r="F46" s="347"/>
      <c r="G46" s="347"/>
      <c r="H46" s="347"/>
      <c r="I46" s="347"/>
      <c r="J46" s="347"/>
      <c r="K46" s="348"/>
    </row>
    <row r="47" spans="1:11" ht="13.5" customHeight="1" thickBot="1" x14ac:dyDescent="0.3">
      <c r="A47" s="95"/>
      <c r="B47" s="95"/>
      <c r="C47" s="95"/>
      <c r="D47" s="95"/>
      <c r="E47" s="95"/>
      <c r="F47" s="95"/>
      <c r="G47" s="95"/>
      <c r="H47" s="95"/>
      <c r="I47" s="95"/>
      <c r="J47" s="95"/>
      <c r="K47" s="95"/>
    </row>
    <row r="48" spans="1:11" ht="16.5" customHeight="1" thickBot="1" x14ac:dyDescent="0.35">
      <c r="A48" s="96" t="s">
        <v>225</v>
      </c>
      <c r="B48" s="95"/>
      <c r="C48" s="95"/>
      <c r="D48" s="95"/>
      <c r="E48" s="95"/>
      <c r="F48" s="95"/>
      <c r="G48" s="95"/>
      <c r="H48" s="95"/>
      <c r="I48" s="95"/>
      <c r="J48" s="95"/>
      <c r="K48" s="97"/>
    </row>
    <row r="49" spans="1:11" ht="14.25" customHeight="1" x14ac:dyDescent="0.25">
      <c r="A49" s="480" t="s">
        <v>226</v>
      </c>
      <c r="B49" s="481"/>
      <c r="C49" s="481"/>
      <c r="D49" s="481"/>
      <c r="E49" s="481"/>
      <c r="F49" s="481"/>
      <c r="G49" s="481"/>
      <c r="H49" s="481"/>
      <c r="I49" s="481"/>
      <c r="J49" s="481"/>
      <c r="K49" s="482"/>
    </row>
    <row r="50" spans="1:11" ht="15" customHeight="1" thickBot="1" x14ac:dyDescent="0.3">
      <c r="A50" s="483" t="s">
        <v>227</v>
      </c>
      <c r="B50" s="484"/>
      <c r="C50" s="484"/>
      <c r="D50" s="484"/>
      <c r="E50" s="484"/>
      <c r="F50" s="484"/>
      <c r="G50" s="484"/>
      <c r="H50" s="484"/>
      <c r="I50" s="484"/>
      <c r="J50" s="484"/>
      <c r="K50" s="485"/>
    </row>
    <row r="51" spans="1:11" ht="13.5" customHeight="1" thickBot="1" x14ac:dyDescent="0.3">
      <c r="A51" s="95"/>
      <c r="B51" s="98"/>
      <c r="C51" s="98"/>
      <c r="D51" s="98"/>
      <c r="E51" s="98"/>
      <c r="F51" s="98"/>
      <c r="G51" s="98"/>
      <c r="H51" s="98"/>
      <c r="I51" s="98"/>
      <c r="J51" s="98"/>
      <c r="K51" s="98"/>
    </row>
    <row r="52" spans="1:11" ht="16.5" customHeight="1" thickBot="1" x14ac:dyDescent="0.35">
      <c r="A52" s="96" t="s">
        <v>228</v>
      </c>
      <c r="B52" s="95"/>
      <c r="C52" s="95"/>
      <c r="D52" s="95"/>
      <c r="E52" s="95"/>
      <c r="F52" s="95"/>
      <c r="G52" s="95"/>
      <c r="H52" s="95"/>
      <c r="I52" s="95"/>
      <c r="J52" s="95"/>
      <c r="K52" s="97"/>
    </row>
    <row r="53" spans="1:11" x14ac:dyDescent="0.25">
      <c r="A53" s="99" t="s">
        <v>229</v>
      </c>
      <c r="B53" s="100"/>
      <c r="C53" s="100"/>
      <c r="D53" s="100"/>
      <c r="E53" s="100"/>
      <c r="F53" s="100"/>
      <c r="G53" s="100"/>
      <c r="H53" s="100"/>
      <c r="I53" s="100"/>
      <c r="J53" s="100"/>
      <c r="K53" s="101"/>
    </row>
    <row r="54" spans="1:11" s="102" customFormat="1" ht="25.5" customHeight="1" x14ac:dyDescent="0.25">
      <c r="A54" s="486" t="s">
        <v>230</v>
      </c>
      <c r="B54" s="487"/>
      <c r="C54" s="487"/>
      <c r="D54" s="487"/>
      <c r="E54" s="487"/>
      <c r="F54" s="487"/>
      <c r="G54" s="487"/>
      <c r="H54" s="487"/>
      <c r="I54" s="487"/>
      <c r="J54" s="487"/>
      <c r="K54" s="488"/>
    </row>
    <row r="55" spans="1:11" x14ac:dyDescent="0.25">
      <c r="A55" s="491" t="s">
        <v>231</v>
      </c>
      <c r="B55" s="492"/>
      <c r="C55" s="493"/>
      <c r="D55" s="494" t="s">
        <v>232</v>
      </c>
      <c r="E55" s="492"/>
      <c r="F55" s="492"/>
      <c r="G55" s="493"/>
      <c r="H55" s="494" t="s">
        <v>233</v>
      </c>
      <c r="I55" s="492"/>
      <c r="J55" s="493"/>
      <c r="K55" s="103" t="s">
        <v>234</v>
      </c>
    </row>
    <row r="56" spans="1:11" ht="25.5" customHeight="1" thickBot="1" x14ac:dyDescent="0.3">
      <c r="A56" s="495"/>
      <c r="B56" s="496"/>
      <c r="C56" s="497"/>
      <c r="D56" s="498"/>
      <c r="E56" s="499"/>
      <c r="F56" s="499"/>
      <c r="G56" s="500"/>
      <c r="H56" s="501"/>
      <c r="I56" s="502"/>
      <c r="J56" s="503"/>
      <c r="K56" s="104"/>
    </row>
    <row r="57" spans="1:11" s="105" customFormat="1" ht="12.75" customHeight="1" x14ac:dyDescent="0.25">
      <c r="A57" s="489" t="s">
        <v>235</v>
      </c>
      <c r="B57" s="489"/>
      <c r="C57" s="489"/>
      <c r="D57" s="489"/>
      <c r="E57" s="489"/>
      <c r="F57" s="489"/>
      <c r="G57" s="489"/>
      <c r="H57" s="489"/>
      <c r="I57" s="489"/>
      <c r="J57" s="489"/>
      <c r="K57" s="489"/>
    </row>
    <row r="58" spans="1:11" x14ac:dyDescent="0.25">
      <c r="A58" s="490" t="s">
        <v>236</v>
      </c>
      <c r="B58" s="490"/>
      <c r="C58" s="490"/>
      <c r="D58" s="490"/>
      <c r="E58" s="490"/>
      <c r="F58" s="490"/>
      <c r="G58" s="490"/>
      <c r="H58" s="490"/>
      <c r="I58" s="490"/>
      <c r="J58" s="490"/>
      <c r="K58" s="490"/>
    </row>
    <row r="59" spans="1:11" x14ac:dyDescent="0.25">
      <c r="A59" s="35" t="s">
        <v>237</v>
      </c>
    </row>
  </sheetData>
  <sheetProtection password="CB9B" sheet="1"/>
  <mergeCells count="32">
    <mergeCell ref="A49:K49"/>
    <mergeCell ref="A50:K50"/>
    <mergeCell ref="A54:K54"/>
    <mergeCell ref="A57:K57"/>
    <mergeCell ref="A58:K58"/>
    <mergeCell ref="A55:C55"/>
    <mergeCell ref="D55:G55"/>
    <mergeCell ref="H55:J55"/>
    <mergeCell ref="A56:C56"/>
    <mergeCell ref="D56:G56"/>
    <mergeCell ref="H56:J56"/>
    <mergeCell ref="A27:K34"/>
    <mergeCell ref="A35:K35"/>
    <mergeCell ref="A36:K41"/>
    <mergeCell ref="A42:K42"/>
    <mergeCell ref="A43:K46"/>
    <mergeCell ref="A8:K8"/>
    <mergeCell ref="A9:K16"/>
    <mergeCell ref="A17:K17"/>
    <mergeCell ref="A18:K25"/>
    <mergeCell ref="A26:K26"/>
    <mergeCell ref="B6:C6"/>
    <mergeCell ref="D6:E6"/>
    <mergeCell ref="G6:H6"/>
    <mergeCell ref="I6:J6"/>
    <mergeCell ref="A7:C7"/>
    <mergeCell ref="A1:K1"/>
    <mergeCell ref="A2:K2"/>
    <mergeCell ref="B5:C5"/>
    <mergeCell ref="D5:E5"/>
    <mergeCell ref="G5:H5"/>
    <mergeCell ref="I5:J5"/>
  </mergeCells>
  <printOptions horizontalCentered="1"/>
  <pageMargins left="0.5" right="0.5" top="0.25" bottom="0.5" header="0.25" footer="0.5"/>
  <pageSetup scale="93"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sheetViews>
  <sheetFormatPr defaultRowHeight="13.2" x14ac:dyDescent="0.25"/>
  <cols>
    <col min="1" max="1" width="19.44140625" bestFit="1" customWidth="1"/>
    <col min="2" max="2" width="10.109375" bestFit="1" customWidth="1"/>
    <col min="3" max="3" width="46" bestFit="1" customWidth="1"/>
    <col min="4" max="4" width="11" bestFit="1" customWidth="1"/>
    <col min="6" max="6" width="16.6640625" bestFit="1" customWidth="1"/>
    <col min="7" max="7" width="65.33203125" bestFit="1" customWidth="1"/>
  </cols>
  <sheetData>
    <row r="1" spans="1:8" ht="15" customHeight="1" x14ac:dyDescent="0.3">
      <c r="A1" s="106" t="s">
        <v>238</v>
      </c>
      <c r="B1" s="107" t="s">
        <v>239</v>
      </c>
      <c r="C1" s="107" t="s">
        <v>240</v>
      </c>
      <c r="D1" s="106" t="s">
        <v>241</v>
      </c>
      <c r="F1" s="107" t="s">
        <v>242</v>
      </c>
      <c r="G1" s="107" t="s">
        <v>200</v>
      </c>
      <c r="H1" s="107" t="s">
        <v>239</v>
      </c>
    </row>
    <row r="2" spans="1:8" ht="14.25" customHeight="1" x14ac:dyDescent="0.25">
      <c r="A2" s="108" t="s">
        <v>243</v>
      </c>
      <c r="B2" t="s">
        <v>244</v>
      </c>
      <c r="C2" s="109" t="s">
        <v>245</v>
      </c>
      <c r="D2" s="110" t="s">
        <v>184</v>
      </c>
      <c r="F2" t="s">
        <v>246</v>
      </c>
      <c r="G2" t="s">
        <v>247</v>
      </c>
      <c r="H2" t="s">
        <v>246</v>
      </c>
    </row>
    <row r="3" spans="1:8" ht="14.25" customHeight="1" x14ac:dyDescent="0.25">
      <c r="A3" s="108" t="s">
        <v>248</v>
      </c>
      <c r="B3" t="s">
        <v>246</v>
      </c>
      <c r="C3" s="109" t="s">
        <v>249</v>
      </c>
      <c r="D3" s="111" t="s">
        <v>250</v>
      </c>
      <c r="F3" t="s">
        <v>251</v>
      </c>
      <c r="G3" t="s">
        <v>252</v>
      </c>
      <c r="H3" t="s">
        <v>253</v>
      </c>
    </row>
    <row r="4" spans="1:8" ht="14.25" customHeight="1" x14ac:dyDescent="0.25">
      <c r="A4" s="108" t="s">
        <v>254</v>
      </c>
      <c r="B4" t="s">
        <v>255</v>
      </c>
      <c r="C4" s="109" t="s">
        <v>256</v>
      </c>
      <c r="D4" s="111" t="s">
        <v>257</v>
      </c>
      <c r="F4" t="s">
        <v>258</v>
      </c>
      <c r="G4" t="s">
        <v>259</v>
      </c>
      <c r="H4" t="s">
        <v>260</v>
      </c>
    </row>
    <row r="5" spans="1:8" ht="14.25" customHeight="1" x14ac:dyDescent="0.25">
      <c r="A5" s="108" t="s">
        <v>246</v>
      </c>
      <c r="B5" t="s">
        <v>260</v>
      </c>
      <c r="C5" s="109" t="s">
        <v>261</v>
      </c>
      <c r="D5" s="111" t="s">
        <v>185</v>
      </c>
      <c r="F5" t="s">
        <v>262</v>
      </c>
      <c r="G5" t="s">
        <v>263</v>
      </c>
      <c r="H5" t="s">
        <v>264</v>
      </c>
    </row>
    <row r="6" spans="1:8" ht="14.25" customHeight="1" x14ac:dyDescent="0.25">
      <c r="A6" s="108" t="s">
        <v>258</v>
      </c>
      <c r="B6" t="s">
        <v>265</v>
      </c>
      <c r="C6" s="109" t="s">
        <v>266</v>
      </c>
      <c r="D6" s="111" t="s">
        <v>186</v>
      </c>
      <c r="F6" t="s">
        <v>267</v>
      </c>
      <c r="G6" t="s">
        <v>268</v>
      </c>
      <c r="H6" t="s">
        <v>269</v>
      </c>
    </row>
    <row r="7" spans="1:8" ht="14.25" customHeight="1" x14ac:dyDescent="0.25">
      <c r="A7" s="108" t="s">
        <v>270</v>
      </c>
      <c r="B7" t="s">
        <v>271</v>
      </c>
      <c r="C7" s="109" t="s">
        <v>272</v>
      </c>
      <c r="D7" s="111" t="s">
        <v>187</v>
      </c>
      <c r="F7" t="s">
        <v>273</v>
      </c>
      <c r="G7" t="s">
        <v>274</v>
      </c>
      <c r="H7" t="s">
        <v>275</v>
      </c>
    </row>
    <row r="8" spans="1:8" ht="14.25" customHeight="1" x14ac:dyDescent="0.25">
      <c r="A8" s="108" t="s">
        <v>273</v>
      </c>
      <c r="B8" t="s">
        <v>276</v>
      </c>
      <c r="C8" s="109" t="s">
        <v>277</v>
      </c>
      <c r="D8" s="111" t="s">
        <v>188</v>
      </c>
      <c r="F8" t="s">
        <v>278</v>
      </c>
      <c r="G8" t="s">
        <v>279</v>
      </c>
      <c r="H8" t="s">
        <v>280</v>
      </c>
    </row>
    <row r="9" spans="1:8" ht="14.25" customHeight="1" x14ac:dyDescent="0.25">
      <c r="A9" s="108" t="s">
        <v>251</v>
      </c>
      <c r="B9" t="s">
        <v>281</v>
      </c>
      <c r="C9" s="109" t="s">
        <v>282</v>
      </c>
      <c r="D9" s="111" t="s">
        <v>189</v>
      </c>
      <c r="F9" t="s">
        <v>283</v>
      </c>
      <c r="G9" t="s">
        <v>284</v>
      </c>
      <c r="H9" t="s">
        <v>280</v>
      </c>
    </row>
    <row r="10" spans="1:8" ht="14.25" customHeight="1" x14ac:dyDescent="0.25">
      <c r="A10" s="108" t="s">
        <v>262</v>
      </c>
      <c r="B10" t="s">
        <v>285</v>
      </c>
      <c r="C10" s="109" t="s">
        <v>286</v>
      </c>
      <c r="D10" s="111" t="s">
        <v>190</v>
      </c>
      <c r="F10" t="s">
        <v>248</v>
      </c>
      <c r="G10" t="s">
        <v>287</v>
      </c>
      <c r="H10" t="s">
        <v>288</v>
      </c>
    </row>
    <row r="11" spans="1:8" ht="14.25" customHeight="1" x14ac:dyDescent="0.25">
      <c r="A11" s="108" t="s">
        <v>267</v>
      </c>
      <c r="B11" t="s">
        <v>280</v>
      </c>
      <c r="C11" s="109" t="s">
        <v>289</v>
      </c>
      <c r="D11" s="111" t="s">
        <v>290</v>
      </c>
      <c r="F11" t="s">
        <v>248</v>
      </c>
      <c r="G11" t="s">
        <v>291</v>
      </c>
      <c r="H11" t="s">
        <v>292</v>
      </c>
    </row>
    <row r="12" spans="1:8" ht="14.25" customHeight="1" x14ac:dyDescent="0.25">
      <c r="A12" s="108" t="s">
        <v>278</v>
      </c>
      <c r="B12" t="s">
        <v>275</v>
      </c>
      <c r="C12" s="109" t="s">
        <v>293</v>
      </c>
      <c r="D12" s="110"/>
      <c r="F12" t="s">
        <v>248</v>
      </c>
      <c r="G12" t="s">
        <v>294</v>
      </c>
      <c r="H12" t="s">
        <v>292</v>
      </c>
    </row>
    <row r="13" spans="1:8" ht="14.25" customHeight="1" x14ac:dyDescent="0.25">
      <c r="A13" s="108" t="s">
        <v>283</v>
      </c>
      <c r="B13" t="s">
        <v>295</v>
      </c>
      <c r="C13" s="109" t="s">
        <v>296</v>
      </c>
      <c r="D13" s="110"/>
      <c r="F13" t="s">
        <v>248</v>
      </c>
      <c r="G13" t="s">
        <v>297</v>
      </c>
      <c r="H13" t="s">
        <v>292</v>
      </c>
    </row>
    <row r="14" spans="1:8" ht="14.25" customHeight="1" x14ac:dyDescent="0.25">
      <c r="A14" s="108" t="s">
        <v>298</v>
      </c>
      <c r="B14" t="s">
        <v>299</v>
      </c>
      <c r="C14" s="109" t="s">
        <v>300</v>
      </c>
      <c r="F14" t="s">
        <v>301</v>
      </c>
      <c r="G14" t="s">
        <v>302</v>
      </c>
      <c r="H14" t="s">
        <v>265</v>
      </c>
    </row>
    <row r="15" spans="1:8" ht="14.25" customHeight="1" x14ac:dyDescent="0.25">
      <c r="A15" s="108" t="s">
        <v>303</v>
      </c>
      <c r="B15" t="s">
        <v>292</v>
      </c>
      <c r="C15" s="109" t="s">
        <v>304</v>
      </c>
      <c r="F15" t="s">
        <v>254</v>
      </c>
      <c r="G15" t="s">
        <v>305</v>
      </c>
      <c r="H15" t="s">
        <v>285</v>
      </c>
    </row>
    <row r="16" spans="1:8" ht="14.25" customHeight="1" x14ac:dyDescent="0.25">
      <c r="A16" s="108" t="s">
        <v>306</v>
      </c>
      <c r="B16" t="s">
        <v>307</v>
      </c>
      <c r="C16" s="109" t="s">
        <v>308</v>
      </c>
      <c r="F16" t="s">
        <v>254</v>
      </c>
      <c r="G16" t="s">
        <v>309</v>
      </c>
      <c r="H16" t="s">
        <v>310</v>
      </c>
    </row>
    <row r="17" spans="1:8" ht="14.25" customHeight="1" x14ac:dyDescent="0.25">
      <c r="A17" s="108" t="s">
        <v>311</v>
      </c>
      <c r="B17" t="s">
        <v>312</v>
      </c>
      <c r="C17" s="109" t="s">
        <v>313</v>
      </c>
      <c r="F17" t="s">
        <v>254</v>
      </c>
      <c r="G17" t="s">
        <v>314</v>
      </c>
      <c r="H17" t="s">
        <v>315</v>
      </c>
    </row>
    <row r="18" spans="1:8" ht="14.25" customHeight="1" x14ac:dyDescent="0.25">
      <c r="A18" s="108" t="s">
        <v>316</v>
      </c>
      <c r="B18" t="s">
        <v>317</v>
      </c>
      <c r="C18" s="109" t="s">
        <v>318</v>
      </c>
      <c r="F18" t="s">
        <v>254</v>
      </c>
      <c r="G18" t="s">
        <v>319</v>
      </c>
      <c r="H18" t="s">
        <v>295</v>
      </c>
    </row>
    <row r="19" spans="1:8" x14ac:dyDescent="0.25">
      <c r="A19" s="109" t="s">
        <v>320</v>
      </c>
      <c r="B19" t="s">
        <v>321</v>
      </c>
      <c r="C19" s="109" t="s">
        <v>322</v>
      </c>
      <c r="F19" t="s">
        <v>323</v>
      </c>
      <c r="G19" t="s">
        <v>324</v>
      </c>
      <c r="H19" t="s">
        <v>271</v>
      </c>
    </row>
    <row r="20" spans="1:8" x14ac:dyDescent="0.25">
      <c r="B20" t="s">
        <v>253</v>
      </c>
      <c r="C20" s="109" t="s">
        <v>325</v>
      </c>
      <c r="F20" t="s">
        <v>326</v>
      </c>
      <c r="G20" t="s">
        <v>327</v>
      </c>
      <c r="H20" t="s">
        <v>328</v>
      </c>
    </row>
    <row r="21" spans="1:8" x14ac:dyDescent="0.25">
      <c r="B21" t="s">
        <v>315</v>
      </c>
      <c r="C21" s="109" t="s">
        <v>329</v>
      </c>
      <c r="F21" t="s">
        <v>330</v>
      </c>
      <c r="G21" t="s">
        <v>331</v>
      </c>
      <c r="H21" t="s">
        <v>332</v>
      </c>
    </row>
    <row r="22" spans="1:8" x14ac:dyDescent="0.25">
      <c r="B22" t="s">
        <v>333</v>
      </c>
      <c r="C22" s="109" t="s">
        <v>334</v>
      </c>
      <c r="F22" t="s">
        <v>335</v>
      </c>
      <c r="G22" t="s">
        <v>336</v>
      </c>
      <c r="H22" t="s">
        <v>337</v>
      </c>
    </row>
    <row r="23" spans="1:8" x14ac:dyDescent="0.25">
      <c r="B23" s="109" t="s">
        <v>338</v>
      </c>
      <c r="C23" s="109" t="s">
        <v>339</v>
      </c>
      <c r="F23" t="s">
        <v>340</v>
      </c>
      <c r="G23" t="s">
        <v>341</v>
      </c>
      <c r="H23" t="s">
        <v>317</v>
      </c>
    </row>
    <row r="24" spans="1:8" x14ac:dyDescent="0.25">
      <c r="B24" t="s">
        <v>342</v>
      </c>
      <c r="C24" s="109" t="s">
        <v>343</v>
      </c>
      <c r="F24" t="s">
        <v>298</v>
      </c>
      <c r="G24" t="s">
        <v>344</v>
      </c>
      <c r="H24" t="s">
        <v>345</v>
      </c>
    </row>
    <row r="25" spans="1:8" x14ac:dyDescent="0.25">
      <c r="B25" t="s">
        <v>346</v>
      </c>
      <c r="C25" s="109" t="s">
        <v>347</v>
      </c>
      <c r="F25" t="s">
        <v>298</v>
      </c>
      <c r="G25" t="s">
        <v>348</v>
      </c>
      <c r="H25" t="s">
        <v>345</v>
      </c>
    </row>
    <row r="26" spans="1:8" x14ac:dyDescent="0.25">
      <c r="B26" t="s">
        <v>349</v>
      </c>
      <c r="C26" s="109" t="s">
        <v>350</v>
      </c>
      <c r="F26" t="s">
        <v>298</v>
      </c>
      <c r="G26" t="s">
        <v>351</v>
      </c>
      <c r="H26" t="s">
        <v>345</v>
      </c>
    </row>
    <row r="27" spans="1:8" x14ac:dyDescent="0.25">
      <c r="F27" t="s">
        <v>298</v>
      </c>
      <c r="G27" t="s">
        <v>247</v>
      </c>
      <c r="H27" t="s">
        <v>345</v>
      </c>
    </row>
    <row r="28" spans="1:8" x14ac:dyDescent="0.25">
      <c r="F28" t="s">
        <v>298</v>
      </c>
      <c r="G28" t="s">
        <v>352</v>
      </c>
      <c r="H28" t="s">
        <v>345</v>
      </c>
    </row>
    <row r="29" spans="1:8" x14ac:dyDescent="0.25">
      <c r="F29" t="s">
        <v>298</v>
      </c>
      <c r="G29" t="s">
        <v>353</v>
      </c>
      <c r="H29" t="s">
        <v>345</v>
      </c>
    </row>
    <row r="30" spans="1:8" x14ac:dyDescent="0.25">
      <c r="F30" t="s">
        <v>303</v>
      </c>
      <c r="G30" t="s">
        <v>354</v>
      </c>
      <c r="H30" t="s">
        <v>321</v>
      </c>
    </row>
    <row r="31" spans="1:8" x14ac:dyDescent="0.25">
      <c r="F31" t="s">
        <v>303</v>
      </c>
      <c r="G31" t="s">
        <v>355</v>
      </c>
      <c r="H31" t="s">
        <v>253</v>
      </c>
    </row>
    <row r="32" spans="1:8" x14ac:dyDescent="0.25">
      <c r="F32" t="s">
        <v>303</v>
      </c>
      <c r="G32" t="s">
        <v>356</v>
      </c>
      <c r="H32" t="s">
        <v>299</v>
      </c>
    </row>
    <row r="33" spans="6:8" x14ac:dyDescent="0.25">
      <c r="F33" t="s">
        <v>303</v>
      </c>
      <c r="G33" t="s">
        <v>357</v>
      </c>
      <c r="H33" t="s">
        <v>299</v>
      </c>
    </row>
    <row r="34" spans="6:8" x14ac:dyDescent="0.25">
      <c r="F34" t="s">
        <v>303</v>
      </c>
      <c r="G34" t="s">
        <v>358</v>
      </c>
      <c r="H34" t="s">
        <v>280</v>
      </c>
    </row>
    <row r="35" spans="6:8" x14ac:dyDescent="0.25">
      <c r="F35" t="s">
        <v>243</v>
      </c>
      <c r="G35" t="s">
        <v>359</v>
      </c>
      <c r="H35" t="s">
        <v>280</v>
      </c>
    </row>
    <row r="36" spans="6:8" x14ac:dyDescent="0.25">
      <c r="F36" t="s">
        <v>243</v>
      </c>
      <c r="G36" t="s">
        <v>360</v>
      </c>
      <c r="H36" t="s">
        <v>280</v>
      </c>
    </row>
    <row r="37" spans="6:8" x14ac:dyDescent="0.25">
      <c r="F37" t="s">
        <v>243</v>
      </c>
      <c r="G37" t="s">
        <v>361</v>
      </c>
      <c r="H37" t="s">
        <v>280</v>
      </c>
    </row>
    <row r="38" spans="6:8" x14ac:dyDescent="0.25">
      <c r="F38" t="s">
        <v>243</v>
      </c>
      <c r="G38" t="s">
        <v>362</v>
      </c>
      <c r="H38" t="s">
        <v>280</v>
      </c>
    </row>
    <row r="39" spans="6:8" x14ac:dyDescent="0.25">
      <c r="F39" t="s">
        <v>243</v>
      </c>
      <c r="G39" t="s">
        <v>363</v>
      </c>
      <c r="H39" t="s">
        <v>333</v>
      </c>
    </row>
    <row r="40" spans="6:8" x14ac:dyDescent="0.25">
      <c r="F40" t="s">
        <v>243</v>
      </c>
      <c r="G40" t="s">
        <v>364</v>
      </c>
      <c r="H40" t="s">
        <v>280</v>
      </c>
    </row>
    <row r="41" spans="6:8" x14ac:dyDescent="0.25">
      <c r="F41" t="s">
        <v>243</v>
      </c>
      <c r="G41" t="s">
        <v>365</v>
      </c>
      <c r="H41" t="s">
        <v>292</v>
      </c>
    </row>
    <row r="42" spans="6:8" x14ac:dyDescent="0.25">
      <c r="F42" t="s">
        <v>243</v>
      </c>
      <c r="G42" t="s">
        <v>366</v>
      </c>
      <c r="H42" t="s">
        <v>292</v>
      </c>
    </row>
    <row r="43" spans="6:8" x14ac:dyDescent="0.25">
      <c r="F43" t="s">
        <v>243</v>
      </c>
      <c r="G43" t="s">
        <v>367</v>
      </c>
      <c r="H43" t="s">
        <v>292</v>
      </c>
    </row>
    <row r="44" spans="6:8" x14ac:dyDescent="0.25">
      <c r="F44" t="s">
        <v>243</v>
      </c>
      <c r="G44" t="s">
        <v>368</v>
      </c>
      <c r="H44" t="s">
        <v>292</v>
      </c>
    </row>
    <row r="45" spans="6:8" x14ac:dyDescent="0.25">
      <c r="F45" t="s">
        <v>243</v>
      </c>
      <c r="G45" t="s">
        <v>369</v>
      </c>
      <c r="H45" t="s">
        <v>292</v>
      </c>
    </row>
    <row r="46" spans="6:8" x14ac:dyDescent="0.25">
      <c r="F46" t="s">
        <v>270</v>
      </c>
      <c r="G46" t="s">
        <v>351</v>
      </c>
      <c r="H46" t="s">
        <v>310</v>
      </c>
    </row>
    <row r="47" spans="6:8" x14ac:dyDescent="0.25">
      <c r="F47" t="s">
        <v>306</v>
      </c>
      <c r="G47" t="s">
        <v>370</v>
      </c>
      <c r="H47" t="s">
        <v>276</v>
      </c>
    </row>
    <row r="48" spans="6:8" x14ac:dyDescent="0.25">
      <c r="F48" t="s">
        <v>306</v>
      </c>
      <c r="G48" t="s">
        <v>371</v>
      </c>
      <c r="H48" t="s">
        <v>312</v>
      </c>
    </row>
    <row r="49" spans="6:8" x14ac:dyDescent="0.25">
      <c r="F49" t="s">
        <v>306</v>
      </c>
      <c r="G49" t="s">
        <v>372</v>
      </c>
      <c r="H49" t="s">
        <v>349</v>
      </c>
    </row>
    <row r="50" spans="6:8" x14ac:dyDescent="0.25">
      <c r="F50" t="s">
        <v>306</v>
      </c>
      <c r="G50" t="s">
        <v>373</v>
      </c>
      <c r="H50" t="s">
        <v>281</v>
      </c>
    </row>
    <row r="51" spans="6:8" x14ac:dyDescent="0.25">
      <c r="F51" t="s">
        <v>306</v>
      </c>
      <c r="G51" t="s">
        <v>374</v>
      </c>
      <c r="H51" t="s">
        <v>255</v>
      </c>
    </row>
    <row r="52" spans="6:8" x14ac:dyDescent="0.25">
      <c r="F52" t="s">
        <v>306</v>
      </c>
      <c r="G52" t="s">
        <v>375</v>
      </c>
      <c r="H52" t="s">
        <v>244</v>
      </c>
    </row>
    <row r="53" spans="6:8" x14ac:dyDescent="0.25">
      <c r="F53" t="s">
        <v>306</v>
      </c>
      <c r="G53" t="s">
        <v>376</v>
      </c>
      <c r="H53" t="s">
        <v>342</v>
      </c>
    </row>
    <row r="54" spans="6:8" x14ac:dyDescent="0.25">
      <c r="F54" t="s">
        <v>306</v>
      </c>
      <c r="G54" t="s">
        <v>377</v>
      </c>
      <c r="H54" t="s">
        <v>307</v>
      </c>
    </row>
    <row r="55" spans="6:8" x14ac:dyDescent="0.25">
      <c r="F55" t="s">
        <v>306</v>
      </c>
      <c r="G55" t="s">
        <v>378</v>
      </c>
      <c r="H55" t="s">
        <v>307</v>
      </c>
    </row>
    <row r="56" spans="6:8" x14ac:dyDescent="0.25">
      <c r="F56" t="s">
        <v>311</v>
      </c>
      <c r="G56" t="s">
        <v>379</v>
      </c>
      <c r="H56" t="s">
        <v>346</v>
      </c>
    </row>
    <row r="57" spans="6:8" x14ac:dyDescent="0.25">
      <c r="F57" t="s">
        <v>311</v>
      </c>
      <c r="G57" t="s">
        <v>380</v>
      </c>
      <c r="H57" t="s">
        <v>346</v>
      </c>
    </row>
    <row r="58" spans="6:8" x14ac:dyDescent="0.25">
      <c r="F58" t="s">
        <v>311</v>
      </c>
      <c r="G58" t="s">
        <v>381</v>
      </c>
      <c r="H58" t="s">
        <v>346</v>
      </c>
    </row>
    <row r="59" spans="6:8" x14ac:dyDescent="0.25">
      <c r="F59" t="s">
        <v>311</v>
      </c>
      <c r="G59" t="s">
        <v>382</v>
      </c>
      <c r="H59" t="s">
        <v>346</v>
      </c>
    </row>
    <row r="60" spans="6:8" x14ac:dyDescent="0.25">
      <c r="F60" t="s">
        <v>311</v>
      </c>
      <c r="G60" t="s">
        <v>383</v>
      </c>
      <c r="H60" t="s">
        <v>346</v>
      </c>
    </row>
    <row r="61" spans="6:8" x14ac:dyDescent="0.25">
      <c r="F61" t="s">
        <v>311</v>
      </c>
      <c r="G61" t="s">
        <v>384</v>
      </c>
      <c r="H61" t="s">
        <v>346</v>
      </c>
    </row>
    <row r="62" spans="6:8" x14ac:dyDescent="0.25">
      <c r="F62" t="s">
        <v>311</v>
      </c>
      <c r="G62" t="s">
        <v>385</v>
      </c>
      <c r="H62" t="s">
        <v>346</v>
      </c>
    </row>
    <row r="63" spans="6:8" x14ac:dyDescent="0.25">
      <c r="F63" t="s">
        <v>311</v>
      </c>
      <c r="G63" t="s">
        <v>386</v>
      </c>
      <c r="H63" t="s">
        <v>346</v>
      </c>
    </row>
    <row r="64" spans="6:8" x14ac:dyDescent="0.25">
      <c r="F64" t="s">
        <v>311</v>
      </c>
      <c r="G64" t="s">
        <v>387</v>
      </c>
      <c r="H64" t="s">
        <v>346</v>
      </c>
    </row>
    <row r="65" spans="6:8" x14ac:dyDescent="0.25">
      <c r="F65" t="s">
        <v>311</v>
      </c>
      <c r="G65" t="s">
        <v>388</v>
      </c>
      <c r="H65" t="s">
        <v>346</v>
      </c>
    </row>
    <row r="66" spans="6:8" x14ac:dyDescent="0.25">
      <c r="F66" t="s">
        <v>311</v>
      </c>
      <c r="G66" t="s">
        <v>389</v>
      </c>
      <c r="H66" t="s">
        <v>346</v>
      </c>
    </row>
    <row r="67" spans="6:8" x14ac:dyDescent="0.25">
      <c r="F67" t="s">
        <v>311</v>
      </c>
      <c r="G67" t="s">
        <v>390</v>
      </c>
      <c r="H67" t="s">
        <v>346</v>
      </c>
    </row>
    <row r="68" spans="6:8" x14ac:dyDescent="0.25">
      <c r="F68" t="s">
        <v>316</v>
      </c>
      <c r="G68" t="s">
        <v>391</v>
      </c>
      <c r="H68" t="s">
        <v>275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Project Info</vt:lpstr>
      <vt:lpstr>Project Info Page 2</vt:lpstr>
      <vt:lpstr>Funding Info</vt:lpstr>
      <vt:lpstr>Amendment Info</vt:lpstr>
      <vt:lpstr>Pull Down Data</vt:lpstr>
      <vt:lpstr>'Project Info'!Categories</vt:lpstr>
      <vt:lpstr>'Pull Down Data'!Extract</vt:lpstr>
      <vt:lpstr>'Project Info'!Outputs</vt:lpstr>
      <vt:lpstr>'Project Info'!Print_Area</vt:lpstr>
      <vt:lpstr>'Funding Info'!Print_Titles</vt:lpstr>
      <vt:lpstr>'Project Info'!Unit</vt:lpstr>
    </vt:vector>
  </TitlesOfParts>
  <Company>Caltrans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Williams</dc:creator>
  <cp:lastModifiedBy>Jeff Schwein</cp:lastModifiedBy>
  <cp:lastPrinted>2017-07-12T22:04:38Z</cp:lastPrinted>
  <dcterms:created xsi:type="dcterms:W3CDTF">2007-07-09T21:29:49Z</dcterms:created>
  <dcterms:modified xsi:type="dcterms:W3CDTF">2018-01-12T17:35:47Z</dcterms:modified>
</cp:coreProperties>
</file>