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35" yWindow="-210" windowWidth="13965" windowHeight="12360"/>
  </bookViews>
  <sheets>
    <sheet name="Phased_Dev_Table" sheetId="1" r:id="rId1"/>
    <sheet name="ShastaCounty TR with Parcels" sheetId="2" r:id="rId2"/>
    <sheet name="ShastaCounty Raw Parcel #" sheetId="4" r:id="rId3"/>
  </sheets>
  <definedNames>
    <definedName name="_xlnm.Print_Area" localSheetId="0">Phased_Dev_Table!$A$1:$N$181</definedName>
    <definedName name="_xlnm.Print_Titles" localSheetId="0">Phased_Dev_Table!$1:$4</definedName>
    <definedName name="Z_969A05EC_2239_414E_98AB_F1187EC5EA72_.wvu.PrintArea" localSheetId="0" hidden="1">Phased_Dev_Table!$A$1:$N$178</definedName>
    <definedName name="Z_969A05EC_2239_414E_98AB_F1187EC5EA72_.wvu.PrintTitles" localSheetId="0" hidden="1">Phased_Dev_Table!$1:$4</definedName>
  </definedNames>
  <calcPr calcId="145621"/>
  <customWorkbookViews>
    <customWorkbookView name="Sean Tiedgen - Personal View" guid="{969A05EC-2239-414E-98AB-F1187EC5EA72}" mergeInterval="0" personalView="1" maximized="1" windowWidth="1600" windowHeight="675" activeSheetId="1"/>
  </customWorkbookViews>
</workbook>
</file>

<file path=xl/calcChain.xml><?xml version="1.0" encoding="utf-8"?>
<calcChain xmlns="http://schemas.openxmlformats.org/spreadsheetml/2006/main">
  <c r="M157" i="1" l="1"/>
  <c r="N157" i="1" s="1"/>
  <c r="N144" i="1"/>
  <c r="M177" i="1"/>
  <c r="N177" i="1" s="1"/>
  <c r="M170" i="1"/>
  <c r="N170" i="1"/>
  <c r="M166" i="1"/>
  <c r="N166" i="1"/>
  <c r="M167" i="1"/>
  <c r="N167" i="1"/>
  <c r="N163" i="1"/>
  <c r="M162" i="1"/>
  <c r="N162" i="1"/>
  <c r="M158" i="1"/>
  <c r="N158" i="1"/>
  <c r="M147" i="1"/>
  <c r="N147" i="1"/>
  <c r="M148" i="1"/>
  <c r="N148" i="1"/>
  <c r="M142" i="1"/>
  <c r="M143" i="1"/>
  <c r="N143" i="1"/>
  <c r="M141" i="1"/>
  <c r="N141" i="1"/>
  <c r="M140" i="1"/>
  <c r="N140" i="1"/>
  <c r="N142" i="1"/>
  <c r="M135" i="1"/>
  <c r="N135" i="1"/>
  <c r="M131" i="1"/>
  <c r="N131" i="1"/>
  <c r="M130" i="1"/>
  <c r="N130" i="1"/>
  <c r="M126" i="1"/>
  <c r="N126" i="1"/>
  <c r="M172" i="1"/>
  <c r="N172" i="1"/>
  <c r="M15" i="1"/>
  <c r="N15" i="1"/>
  <c r="M6" i="1"/>
  <c r="N6" i="1"/>
  <c r="M10" i="1"/>
  <c r="N10" i="1" s="1"/>
  <c r="M124" i="1"/>
  <c r="N124" i="1"/>
  <c r="M121" i="1"/>
  <c r="N121" i="1"/>
  <c r="M120" i="1"/>
  <c r="M116" i="1"/>
  <c r="N116" i="1" s="1"/>
  <c r="M114" i="1"/>
  <c r="N114" i="1"/>
  <c r="M115" i="1"/>
  <c r="N115" i="1"/>
  <c r="M137" i="1"/>
  <c r="N137" i="1"/>
  <c r="M178" i="1"/>
  <c r="N178" i="1"/>
  <c r="M127" i="1"/>
  <c r="N127" i="1" s="1"/>
  <c r="M21" i="1"/>
  <c r="N21" i="1"/>
  <c r="M111" i="1"/>
  <c r="N111" i="1"/>
  <c r="M110" i="1"/>
  <c r="N110" i="1"/>
  <c r="M109" i="1"/>
  <c r="N109" i="1"/>
  <c r="M108" i="1"/>
  <c r="N108" i="1"/>
  <c r="M106" i="1"/>
  <c r="N106" i="1"/>
  <c r="M104" i="1"/>
  <c r="N104" i="1"/>
  <c r="M103" i="1"/>
  <c r="N103" i="1" s="1"/>
  <c r="M102" i="1"/>
  <c r="N102" i="1"/>
  <c r="M101" i="1"/>
  <c r="N101" i="1"/>
  <c r="M100" i="1"/>
  <c r="N100" i="1"/>
  <c r="M99" i="1"/>
  <c r="N99" i="1"/>
  <c r="M98" i="1"/>
  <c r="N98" i="1"/>
  <c r="M97" i="1"/>
  <c r="N97" i="1"/>
  <c r="M107" i="1"/>
  <c r="N107" i="1"/>
  <c r="M105" i="1"/>
  <c r="N105" i="1" s="1"/>
  <c r="M33" i="1"/>
  <c r="N33" i="1"/>
  <c r="M96" i="1"/>
  <c r="N96" i="1"/>
  <c r="M95" i="1"/>
  <c r="N95" i="1"/>
  <c r="M176" i="1"/>
  <c r="N176" i="1"/>
  <c r="M94" i="1"/>
  <c r="N94" i="1"/>
  <c r="M93" i="1"/>
  <c r="N93" i="1"/>
  <c r="M175" i="1"/>
  <c r="N175" i="1"/>
  <c r="M174" i="1"/>
  <c r="N174" i="1" s="1"/>
  <c r="M173" i="1"/>
  <c r="N173" i="1"/>
  <c r="M171" i="1"/>
  <c r="N171" i="1"/>
  <c r="M90" i="1"/>
  <c r="N90" i="1"/>
  <c r="M89" i="1"/>
  <c r="N89" i="1"/>
  <c r="M168" i="1"/>
  <c r="N168" i="1"/>
  <c r="M123" i="1"/>
  <c r="M86" i="1"/>
  <c r="N86" i="1"/>
  <c r="M85" i="1"/>
  <c r="N85" i="1"/>
  <c r="M29" i="1"/>
  <c r="N29" i="1" s="1"/>
  <c r="M80" i="1"/>
  <c r="N80" i="1"/>
  <c r="M79" i="1"/>
  <c r="N79" i="1"/>
  <c r="M57" i="1"/>
  <c r="N57" i="1"/>
  <c r="M165" i="1"/>
  <c r="N165" i="1" s="1"/>
  <c r="M84" i="1"/>
  <c r="N84" i="1"/>
  <c r="M83" i="1"/>
  <c r="N83" i="1"/>
  <c r="M78" i="1"/>
  <c r="N78" i="1"/>
  <c r="M164" i="1"/>
  <c r="N164" i="1" s="1"/>
  <c r="M82" i="1"/>
  <c r="N82" i="1"/>
  <c r="M81" i="1"/>
  <c r="N81" i="1"/>
  <c r="M14" i="1"/>
  <c r="N14" i="1"/>
  <c r="M161" i="1"/>
  <c r="N161" i="1" s="1"/>
  <c r="M43" i="1"/>
  <c r="N43" i="1"/>
  <c r="M34" i="1"/>
  <c r="N34" i="1"/>
  <c r="M76" i="1"/>
  <c r="N76" i="1"/>
  <c r="M160" i="1"/>
  <c r="N160" i="1" s="1"/>
  <c r="M24" i="1"/>
  <c r="N24" i="1"/>
  <c r="M77" i="1"/>
  <c r="N77" i="1"/>
  <c r="M75" i="1"/>
  <c r="N75" i="1"/>
  <c r="M159" i="1"/>
  <c r="N159" i="1" s="1"/>
  <c r="M62" i="1"/>
  <c r="N62" i="1"/>
  <c r="M155" i="1"/>
  <c r="N155" i="1"/>
  <c r="M61" i="1"/>
  <c r="N61" i="1"/>
  <c r="M150" i="1"/>
  <c r="N150" i="1" s="1"/>
  <c r="M149" i="1"/>
  <c r="N149" i="1"/>
  <c r="M119" i="1"/>
  <c r="M60" i="1"/>
  <c r="N60" i="1"/>
  <c r="M146" i="1"/>
  <c r="N146" i="1"/>
  <c r="M59" i="1"/>
  <c r="N59" i="1"/>
  <c r="M58" i="1"/>
  <c r="N58" i="1"/>
  <c r="M56" i="1"/>
  <c r="N56" i="1"/>
  <c r="M55" i="1"/>
  <c r="N55" i="1" s="1"/>
  <c r="M54" i="1"/>
  <c r="N54" i="1"/>
  <c r="M53" i="1"/>
  <c r="N53" i="1"/>
  <c r="M52" i="1"/>
  <c r="N52" i="1"/>
  <c r="L51" i="1"/>
  <c r="M51" i="1"/>
  <c r="N51" i="1" s="1"/>
  <c r="M145" i="1"/>
  <c r="N145" i="1"/>
  <c r="M50" i="1"/>
  <c r="N50" i="1"/>
  <c r="M49" i="1"/>
  <c r="N49" i="1"/>
  <c r="M47" i="1"/>
  <c r="N47" i="1" s="1"/>
  <c r="M139" i="1"/>
  <c r="N139" i="1"/>
  <c r="M46" i="1"/>
  <c r="N46" i="1"/>
  <c r="M45" i="1"/>
  <c r="N45" i="1" s="1"/>
  <c r="M44" i="1"/>
  <c r="N44" i="1" s="1"/>
  <c r="M138" i="1"/>
  <c r="N138" i="1"/>
  <c r="M42" i="1"/>
  <c r="N42" i="1"/>
  <c r="M41" i="1"/>
  <c r="N41" i="1"/>
  <c r="M40" i="1"/>
  <c r="N40" i="1" s="1"/>
  <c r="M39" i="1"/>
  <c r="N39" i="1"/>
  <c r="M38" i="1"/>
  <c r="N38" i="1"/>
  <c r="M37" i="1"/>
  <c r="N37" i="1"/>
  <c r="M36" i="1"/>
  <c r="N36" i="1" s="1"/>
  <c r="M35" i="1"/>
  <c r="N35" i="1"/>
  <c r="M113" i="1"/>
  <c r="M136" i="1"/>
  <c r="N136" i="1"/>
  <c r="M13" i="1"/>
  <c r="N13" i="1" s="1"/>
  <c r="M8" i="1"/>
  <c r="N8" i="1"/>
  <c r="M7" i="1"/>
  <c r="N7" i="1"/>
  <c r="M134" i="1"/>
  <c r="N134" i="1"/>
  <c r="M12" i="1"/>
  <c r="N12" i="1"/>
  <c r="M133" i="1"/>
  <c r="N133" i="1"/>
  <c r="M30" i="1"/>
  <c r="N30" i="1"/>
  <c r="M132" i="1"/>
  <c r="N132" i="1"/>
  <c r="M11" i="1"/>
  <c r="N11" i="1" s="1"/>
  <c r="M129" i="1"/>
  <c r="N129" i="1"/>
  <c r="M28" i="1"/>
  <c r="N28" i="1"/>
  <c r="M27" i="1"/>
  <c r="N27" i="1"/>
  <c r="M128" i="1"/>
  <c r="N128" i="1"/>
  <c r="M26" i="1"/>
  <c r="N26" i="1"/>
  <c r="M25" i="1"/>
  <c r="N25" i="1"/>
  <c r="M23" i="1"/>
  <c r="N23" i="1"/>
  <c r="M156" i="1"/>
  <c r="N156" i="1" s="1"/>
  <c r="M48" i="1"/>
  <c r="N48" i="1"/>
  <c r="M20" i="1"/>
  <c r="N20" i="1"/>
  <c r="M19" i="1"/>
  <c r="N19" i="1"/>
  <c r="M18" i="1"/>
  <c r="N18" i="1"/>
  <c r="M17" i="1"/>
  <c r="N17" i="1"/>
  <c r="M16" i="1"/>
  <c r="N16" i="1"/>
  <c r="M92" i="1"/>
  <c r="N92" i="1"/>
  <c r="M91" i="1"/>
  <c r="N91" i="1" s="1"/>
  <c r="M169" i="1"/>
  <c r="N169" i="1"/>
  <c r="M88" i="1"/>
  <c r="N88" i="1"/>
  <c r="M87" i="1"/>
  <c r="N87" i="1"/>
  <c r="M122" i="1"/>
  <c r="M74" i="1"/>
  <c r="N74" i="1" s="1"/>
  <c r="M73" i="1"/>
  <c r="N73" i="1"/>
  <c r="M72" i="1"/>
  <c r="N72" i="1"/>
  <c r="M71" i="1"/>
  <c r="N71" i="1"/>
  <c r="M70" i="1"/>
  <c r="N70" i="1" s="1"/>
  <c r="M69" i="1"/>
  <c r="N69" i="1"/>
  <c r="M68" i="1"/>
  <c r="N68" i="1"/>
  <c r="M67" i="1"/>
  <c r="N67" i="1"/>
  <c r="M66" i="1"/>
  <c r="N66" i="1" s="1"/>
  <c r="M65" i="1"/>
  <c r="N65" i="1"/>
  <c r="M64" i="1"/>
  <c r="N64" i="1"/>
  <c r="M63" i="1"/>
  <c r="N63" i="1"/>
  <c r="M154" i="1"/>
  <c r="N154" i="1" s="1"/>
  <c r="M153" i="1"/>
  <c r="N153" i="1"/>
  <c r="M152" i="1"/>
  <c r="N152" i="1"/>
  <c r="M151" i="1"/>
  <c r="N151" i="1"/>
  <c r="M118" i="1"/>
  <c r="N118" i="1" s="1"/>
  <c r="M117" i="1"/>
  <c r="N117" i="1"/>
  <c r="M32" i="1"/>
  <c r="N32" i="1"/>
  <c r="M31" i="1"/>
  <c r="N31" i="1" s="1"/>
  <c r="M9" i="1"/>
  <c r="N9" i="1"/>
</calcChain>
</file>

<file path=xl/comments1.xml><?xml version="1.0" encoding="utf-8"?>
<comments xmlns="http://schemas.openxmlformats.org/spreadsheetml/2006/main">
  <authors>
    <author>ajfap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007 was not used and 12 and 13 are the roads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These are one parcel do not assign 2 households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26-30 were divided by parcel map however they are in the same nieghborhood and road which is a cul-de-sac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23-25 can not be developed</t>
        </r>
      </text>
    </comment>
    <comment ref="N27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one parcel with 027 Do not assign two households</t>
        </r>
      </text>
    </comment>
    <comment ref="N31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one parcel with 031 Do not assign 2 households</t>
        </r>
      </text>
    </comment>
  </commentList>
</comments>
</file>

<file path=xl/comments2.xml><?xml version="1.0" encoding="utf-8"?>
<comments xmlns="http://schemas.openxmlformats.org/spreadsheetml/2006/main">
  <authors>
    <author>ajfap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007 was not used and 12 and 13 are the roads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These are one parcel do not assign 2 households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Not developable--remainder listed as Parcel B on Recorded map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26-30 were divided by parcel map however they are in the same nieghborhood and road which is a cul-de-sac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23-25 can not be developed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one parcel with 027 Do not assign two households</t>
        </r>
      </text>
    </comment>
    <comment ref="A31" authorId="0">
      <text>
        <r>
          <rPr>
            <b/>
            <sz val="9"/>
            <color indexed="81"/>
            <rFont val="Tahoma"/>
            <family val="2"/>
          </rPr>
          <t>ajfap:</t>
        </r>
        <r>
          <rPr>
            <sz val="9"/>
            <color indexed="81"/>
            <rFont val="Tahoma"/>
            <family val="2"/>
          </rPr>
          <t xml:space="preserve">
one parcel with 031 Do not assign 2 households</t>
        </r>
      </text>
    </comment>
  </commentList>
</comments>
</file>

<file path=xl/sharedStrings.xml><?xml version="1.0" encoding="utf-8"?>
<sst xmlns="http://schemas.openxmlformats.org/spreadsheetml/2006/main" count="1363" uniqueCount="621">
  <si>
    <t>Development</t>
  </si>
  <si>
    <t>Land Use</t>
  </si>
  <si>
    <t>Units</t>
  </si>
  <si>
    <t>TOTAL</t>
  </si>
  <si>
    <t>Industrial</t>
  </si>
  <si>
    <t>SF</t>
  </si>
  <si>
    <t>Clover Creek</t>
  </si>
  <si>
    <t>Address</t>
  </si>
  <si>
    <t xml:space="preserve">City of Redding </t>
  </si>
  <si>
    <t>Office</t>
  </si>
  <si>
    <t>Retail</t>
  </si>
  <si>
    <t>SF Detached</t>
  </si>
  <si>
    <t>DU</t>
  </si>
  <si>
    <t>MF Attached</t>
  </si>
  <si>
    <t>Service Commercial</t>
  </si>
  <si>
    <t>North Fork</t>
  </si>
  <si>
    <t>Equestrian Center</t>
  </si>
  <si>
    <t>Emps</t>
  </si>
  <si>
    <t>Oasis Road Specific Plan</t>
  </si>
  <si>
    <t>SF 1-5 DU/Acre</t>
  </si>
  <si>
    <t>SF 2-3.5 DU/Acre</t>
  </si>
  <si>
    <t>SF 6-10 DU/Acre</t>
  </si>
  <si>
    <t>Regional Commercial</t>
  </si>
  <si>
    <t>General Commercial</t>
  </si>
  <si>
    <t>Shopping Center</t>
  </si>
  <si>
    <t>General Office</t>
  </si>
  <si>
    <t>Limited Office</t>
  </si>
  <si>
    <t>MF 15 DU/Acre</t>
  </si>
  <si>
    <t>Park Marina Drive Specific Plan</t>
  </si>
  <si>
    <t>Hotel</t>
  </si>
  <si>
    <t>Anderson Potential Target Site</t>
  </si>
  <si>
    <t>Fast Food</t>
  </si>
  <si>
    <t>Shasta Gateway Industrial Park</t>
  </si>
  <si>
    <t>Shastina Ranch</t>
  </si>
  <si>
    <t>School</t>
  </si>
  <si>
    <t>Shingletown Sierra Pacific</t>
  </si>
  <si>
    <t>Stillwater Business Park</t>
  </si>
  <si>
    <t>Vineyards</t>
  </si>
  <si>
    <t>McConnell Land</t>
  </si>
  <si>
    <t>Oak Ranch Estates</t>
  </si>
  <si>
    <t>After 2040</t>
  </si>
  <si>
    <t>Airpark Manor</t>
  </si>
  <si>
    <t>Percent by 2040</t>
  </si>
  <si>
    <t>Alize Subdivision</t>
  </si>
  <si>
    <t>Anderson</t>
  </si>
  <si>
    <t>Shasta Co.</t>
  </si>
  <si>
    <t>Avalon Park</t>
  </si>
  <si>
    <t>Aventino</t>
  </si>
  <si>
    <t>Bel Air</t>
  </si>
  <si>
    <t>Bel Air Estates</t>
  </si>
  <si>
    <t>Cabb LLC</t>
  </si>
  <si>
    <t>Campbell Estates</t>
  </si>
  <si>
    <t>Shasta Lake</t>
  </si>
  <si>
    <t>Cassel Ridge</t>
  </si>
  <si>
    <t>Chapel of the Ferns</t>
  </si>
  <si>
    <t>Chuck</t>
  </si>
  <si>
    <t>Church Property</t>
  </si>
  <si>
    <t>Churn Creek Commons</t>
  </si>
  <si>
    <t>Redding</t>
  </si>
  <si>
    <t>Anderson Commercial</t>
  </si>
  <si>
    <t>Anderson Condos</t>
  </si>
  <si>
    <t>Anderson Conference Facility</t>
  </si>
  <si>
    <t>Restaurant</t>
  </si>
  <si>
    <t>D&amp;M Partnerships</t>
  </si>
  <si>
    <t>Deer Creek Manor</t>
  </si>
  <si>
    <t>East Oaks Estates</t>
  </si>
  <si>
    <t>Emily Estates</t>
  </si>
  <si>
    <t>Fleur de Lac</t>
  </si>
  <si>
    <t>Forootan</t>
  </si>
  <si>
    <t>Gironda</t>
  </si>
  <si>
    <t>Gold Hills Park</t>
  </si>
  <si>
    <t>Green</t>
  </si>
  <si>
    <t>Heritage Grove</t>
  </si>
  <si>
    <t>Highland Park</t>
  </si>
  <si>
    <t>Hill Country Clinic</t>
  </si>
  <si>
    <t>Medical Office</t>
  </si>
  <si>
    <t>Hilltop Estates</t>
  </si>
  <si>
    <t>Hinds Feet LLC</t>
  </si>
  <si>
    <t>Hope Lane</t>
  </si>
  <si>
    <t>K2 Development</t>
  </si>
  <si>
    <t>Knighten</t>
  </si>
  <si>
    <t>Kohn</t>
  </si>
  <si>
    <t>Lakeside Avenues</t>
  </si>
  <si>
    <t>Lanzing</t>
  </si>
  <si>
    <t>Lemm</t>
  </si>
  <si>
    <t>Manley</t>
  </si>
  <si>
    <t>MD Development</t>
  </si>
  <si>
    <t>Mercy Hospital</t>
  </si>
  <si>
    <t>Metz Road Development</t>
  </si>
  <si>
    <t>Michiels</t>
  </si>
  <si>
    <t>Money Vest</t>
  </si>
  <si>
    <t>Montgomery Development</t>
  </si>
  <si>
    <t>Morgan</t>
  </si>
  <si>
    <t>Mountain Properties</t>
  </si>
  <si>
    <t>Nelson</t>
  </si>
  <si>
    <t>Nichols</t>
  </si>
  <si>
    <t>Niemann</t>
  </si>
  <si>
    <t>Nunes</t>
  </si>
  <si>
    <t>Oak Ridge</t>
  </si>
  <si>
    <t>Oasis Point Village</t>
  </si>
  <si>
    <t>Panorama PD</t>
  </si>
  <si>
    <t>(Turtle Bay listed separately)</t>
  </si>
  <si>
    <t>Parkview/Orange</t>
  </si>
  <si>
    <t>Redding PD-03-02</t>
  </si>
  <si>
    <t>Airport Rd. Auto Dealer Site</t>
  </si>
  <si>
    <t>Poulos</t>
  </si>
  <si>
    <t>Quartz Hill PSL</t>
  </si>
  <si>
    <t>Del Monte PSL</t>
  </si>
  <si>
    <t>Hilltop Center</t>
  </si>
  <si>
    <t>Ritchie</t>
  </si>
  <si>
    <t>River Pointe</t>
  </si>
  <si>
    <t>Roesner</t>
  </si>
  <si>
    <t>Roman Catholic Bishop</t>
  </si>
  <si>
    <t>Rossi</t>
  </si>
  <si>
    <t>Redding S.51.90</t>
  </si>
  <si>
    <t>Salt Creek</t>
  </si>
  <si>
    <t>Redding (4655 Goodwater Ave.)</t>
  </si>
  <si>
    <t>Redding (1300 Ridge Dr.)</t>
  </si>
  <si>
    <t>Redding (Collyer Dr.)</t>
  </si>
  <si>
    <t>Redding (850 Quartz Hill Rd.)</t>
  </si>
  <si>
    <t>Redding (Mark St.)</t>
  </si>
  <si>
    <t>Redding (4402 Eureka Way)</t>
  </si>
  <si>
    <t>Scarborough</t>
  </si>
  <si>
    <t>Redding (3600 Argyle Rd.)</t>
  </si>
  <si>
    <t>Scott</t>
  </si>
  <si>
    <t>Mid State Apartments</t>
  </si>
  <si>
    <t>Redding (Cedars Rd.)</t>
  </si>
  <si>
    <t>Redding (2230 Metz Rd.)</t>
  </si>
  <si>
    <t>Redding (2655 Airpark Dr.)</t>
  </si>
  <si>
    <t>Redding (Tarmac Rd.)</t>
  </si>
  <si>
    <t>Redding SDP.18.04</t>
  </si>
  <si>
    <t>Redding (Linden/West)</t>
  </si>
  <si>
    <t>Redding SDP.24.04</t>
  </si>
  <si>
    <t>Redding (2649 Twin View Blvd.)</t>
  </si>
  <si>
    <t>Buenaventura Senior Housing</t>
  </si>
  <si>
    <t>Redding (1350 Buenaventura)</t>
  </si>
  <si>
    <t>Senior Housing</t>
  </si>
  <si>
    <t>Shascade</t>
  </si>
  <si>
    <t>Redding (950 Lake Blvd.)</t>
  </si>
  <si>
    <t>Shasta Bible College</t>
  </si>
  <si>
    <t>Redding (3005 Hartnell Ave.)</t>
  </si>
  <si>
    <t>Light Industrial</t>
  </si>
  <si>
    <t>Shasta Lake Commercial Center</t>
  </si>
  <si>
    <t>Shingle Glen</t>
  </si>
  <si>
    <t>Sierra Pacific</t>
  </si>
  <si>
    <t>Redding (Branstetter Ln.)</t>
  </si>
  <si>
    <t>Signature Northwest</t>
  </si>
  <si>
    <t>Redding (4200 Sunglow Dr.)</t>
  </si>
  <si>
    <t>Spoon</t>
  </si>
  <si>
    <t>Stahl</t>
  </si>
  <si>
    <t>Stone Creek</t>
  </si>
  <si>
    <t>Stone Creek Subdivision</t>
  </si>
  <si>
    <t>Redding (Rancho Rd.)</t>
  </si>
  <si>
    <t>Stonesfair Subdivision</t>
  </si>
  <si>
    <t>Summer</t>
  </si>
  <si>
    <t>Summer Field Meadows</t>
  </si>
  <si>
    <t>Redding (3555 Sacramento Dr.)</t>
  </si>
  <si>
    <t>Tarmac Ridge Villas</t>
  </si>
  <si>
    <t>Redding (2260 Tarmac Rd.)</t>
  </si>
  <si>
    <t>Cottages at Bel Air</t>
  </si>
  <si>
    <t>Redding (Quartz Hill Rd.)</t>
  </si>
  <si>
    <t>Villages at Shasta View Gardens</t>
  </si>
  <si>
    <t>Redding (2275 Tarmac Rd.)</t>
  </si>
  <si>
    <t>Vistas</t>
  </si>
  <si>
    <t>Redding (355 Quartz Hill Rd.)</t>
  </si>
  <si>
    <t>Thomason</t>
  </si>
  <si>
    <t>Redding (3901 Airport Rd.)</t>
  </si>
  <si>
    <t>Tip Top Partners</t>
  </si>
  <si>
    <t>Redding (2425 Sonoma St.)</t>
  </si>
  <si>
    <t>Turtle Bay Hotel</t>
  </si>
  <si>
    <t>Tuscany Villas</t>
  </si>
  <si>
    <t>Redding (6111 Oasis Rd.)</t>
  </si>
  <si>
    <t>Van Eperen</t>
  </si>
  <si>
    <t>Redding (5304 Bo Peep Ln.)</t>
  </si>
  <si>
    <t>Veterans Home</t>
  </si>
  <si>
    <t>Redding (3400 Knighton Rd.)</t>
  </si>
  <si>
    <t>Residential Care</t>
  </si>
  <si>
    <t>Viale</t>
  </si>
  <si>
    <t>Redding (1817 Kenton Dr.)</t>
  </si>
  <si>
    <t>Western Acres</t>
  </si>
  <si>
    <t>Redding (890 Hilltop Dr.)</t>
  </si>
  <si>
    <t>Westridge Subdivision</t>
  </si>
  <si>
    <t>Redding (950 Canyon Creek Rd.)</t>
  </si>
  <si>
    <t>Westward Estates</t>
  </si>
  <si>
    <t>Redding (16989 Campo Calle St.)</t>
  </si>
  <si>
    <t>Wiebelhaus</t>
  </si>
  <si>
    <t>Williams</t>
  </si>
  <si>
    <t>Redding (670 Churn Creek Rd.)</t>
  </si>
  <si>
    <t>Willow Glen</t>
  </si>
  <si>
    <t>ANDERSON</t>
  </si>
  <si>
    <t>REDDING</t>
  </si>
  <si>
    <t>Redding (Placer St.)</t>
  </si>
  <si>
    <t>Redding (3900 Airport Rd.)</t>
  </si>
  <si>
    <t>Redding (160 Quartz Hill Rd.)</t>
  </si>
  <si>
    <t>Redding (11701 Twin Tower Dr.)</t>
  </si>
  <si>
    <t>SHASTA LAKE</t>
  </si>
  <si>
    <t>SHASTA COUNTY</t>
  </si>
  <si>
    <t>Redding (2430 Snow Ln.)</t>
  </si>
  <si>
    <t>Redding (1400 Industrial St.)</t>
  </si>
  <si>
    <t>Redding (7251 Eastside Rd.)</t>
  </si>
  <si>
    <t>Redding (Del Monte St.)</t>
  </si>
  <si>
    <t>Redding (1283 Douglas Ln.)</t>
  </si>
  <si>
    <t>Redding (Oasis Rd.)</t>
  </si>
  <si>
    <t>Redding (1870 Shasta View Dr.)</t>
  </si>
  <si>
    <t>Redding (187 Sulphur Creek Rd.)</t>
  </si>
  <si>
    <t>Redding (Shasta View Dr.)</t>
  </si>
  <si>
    <t>Redding (2141 Gold Hills Dr.)</t>
  </si>
  <si>
    <t>Redding (Hillmonte Dr.)</t>
  </si>
  <si>
    <t>Redding (Davis Ridge Rd.)</t>
  </si>
  <si>
    <t>Redding (1085 Hilltop Dr.)</t>
  </si>
  <si>
    <t>Redding (240 Hilltop Dr.)</t>
  </si>
  <si>
    <t>Redding (Laurel Ave.)</t>
  </si>
  <si>
    <t>Redding (1175 Hope Ln.)</t>
  </si>
  <si>
    <t>Redding (4730 Aloe Vera Dr.)</t>
  </si>
  <si>
    <t>Redding (1397 Buenaventura)</t>
  </si>
  <si>
    <t>Redding (1335 Hope Ln.)</t>
  </si>
  <si>
    <t>Redding (2300 Lakeside Dr.)</t>
  </si>
  <si>
    <t>Redding (Old Oregon Trail)</t>
  </si>
  <si>
    <t>Redding (5900 Riverside Dr.)</t>
  </si>
  <si>
    <t>Redding (2425 Rancho Rd.)</t>
  </si>
  <si>
    <t>Redding (Westside Rd.)</t>
  </si>
  <si>
    <t>Redding (6021 Oasis Road)</t>
  </si>
  <si>
    <t>Redding (Santa Rosa Way)</t>
  </si>
  <si>
    <t>Shasta Lake (Phase 1)</t>
  </si>
  <si>
    <t>Shasta Lake (Phase 2)</t>
  </si>
  <si>
    <t>Table 8: Shasta County Travel Model Phased Development Assumptions</t>
  </si>
  <si>
    <t>Mountain Gate at Shasta</t>
  </si>
  <si>
    <t>Diamond Ridge Unit 2 (Jewell)</t>
  </si>
  <si>
    <t>Windsor Estates</t>
  </si>
  <si>
    <t>Silvergate Subdivision</t>
  </si>
  <si>
    <t>Homewood</t>
  </si>
  <si>
    <t>NOTE: This updated table will be used for the new activity-based model.</t>
  </si>
  <si>
    <t>Alman</t>
  </si>
  <si>
    <t>Canto De Las Lupine</t>
  </si>
  <si>
    <t>Canto De Las Lupine Unit 2</t>
  </si>
  <si>
    <t>Crowley Creek Ranchettes</t>
  </si>
  <si>
    <t>Foxwood Estates Unit 1</t>
  </si>
  <si>
    <t>Foxwood Estates Unit 2</t>
  </si>
  <si>
    <t>Keller</t>
  </si>
  <si>
    <t>Keswick Dam</t>
  </si>
  <si>
    <t>Manzanillo</t>
  </si>
  <si>
    <t>Mountain Gate Meadows</t>
  </si>
  <si>
    <t>Platina Road Subdivision</t>
  </si>
  <si>
    <t>Rock Ledge Estates</t>
  </si>
  <si>
    <t>Silver Saddles Estate</t>
  </si>
  <si>
    <t>Whiteoak Subdivision</t>
  </si>
  <si>
    <t>SHASTA RED West</t>
  </si>
  <si>
    <t>SHASTA RED East</t>
  </si>
  <si>
    <t>Ricks</t>
  </si>
  <si>
    <r>
      <t xml:space="preserve">Stillwater Ranch </t>
    </r>
    <r>
      <rPr>
        <b/>
        <sz val="10"/>
        <color indexed="10"/>
        <rFont val="Century Schoolbook"/>
        <family val="1"/>
      </rPr>
      <t>Unit 1</t>
    </r>
  </si>
  <si>
    <r>
      <t>Stillwater Ranch</t>
    </r>
    <r>
      <rPr>
        <strike/>
        <sz val="10"/>
        <color indexed="13"/>
        <rFont val="Century Schoolbook"/>
        <family val="1"/>
      </rPr>
      <t>es</t>
    </r>
    <r>
      <rPr>
        <sz val="10"/>
        <rFont val="Century Schoolbook"/>
        <family val="1"/>
      </rPr>
      <t xml:space="preserve"> Unit 2</t>
    </r>
  </si>
  <si>
    <t>TR1880</t>
  </si>
  <si>
    <t>TR1881</t>
  </si>
  <si>
    <t>TR1889</t>
  </si>
  <si>
    <t>TR1890</t>
  </si>
  <si>
    <t>TR1897</t>
  </si>
  <si>
    <t>TR1901</t>
  </si>
  <si>
    <t>TR1904</t>
  </si>
  <si>
    <t>TR1909</t>
  </si>
  <si>
    <t>TR1915</t>
  </si>
  <si>
    <t>TR1917</t>
  </si>
  <si>
    <t>TR1922</t>
  </si>
  <si>
    <t>TR1935</t>
  </si>
  <si>
    <t>TR1943</t>
  </si>
  <si>
    <t>TR1969</t>
  </si>
  <si>
    <t>TR1978</t>
  </si>
  <si>
    <t>Alman TR1881</t>
  </si>
  <si>
    <t>Anderson TR1969</t>
  </si>
  <si>
    <t>Aventino TR1928</t>
  </si>
  <si>
    <t>028-410-015-000</t>
  </si>
  <si>
    <t>Cabb LLC TR1909</t>
  </si>
  <si>
    <t>Canto De Las Lupine Unit 2 TR1913</t>
  </si>
  <si>
    <t>208-190-041-000</t>
  </si>
  <si>
    <t>Canto De Las Lupine Unit 1 TR1880</t>
  </si>
  <si>
    <t>Chuck TR1961</t>
  </si>
  <si>
    <t>028-100-020-000</t>
  </si>
  <si>
    <t>031-520-016-000</t>
  </si>
  <si>
    <t>Crowley Creek Ranchettes TR1904</t>
  </si>
  <si>
    <t>208-180-039-000</t>
  </si>
  <si>
    <t>Foxwood Estates Unit 1 TR1890</t>
  </si>
  <si>
    <t>Foxwood Estates Unit 2 TR1986</t>
  </si>
  <si>
    <t>204-200-040-000</t>
  </si>
  <si>
    <t>Keller TR1940</t>
  </si>
  <si>
    <t>205-710-001-000</t>
  </si>
  <si>
    <t>Keswick Dam TR1943</t>
  </si>
  <si>
    <t>Knighten TR1879</t>
  </si>
  <si>
    <t>064-030-003-000</t>
  </si>
  <si>
    <t>Manzanillo TR1922</t>
  </si>
  <si>
    <t>Mountain Gate Meadows TR1889</t>
  </si>
  <si>
    <t>Nelson TR1949</t>
  </si>
  <si>
    <t>Nichols TR1935</t>
  </si>
  <si>
    <t>Nunes TR1978</t>
  </si>
  <si>
    <t>Oak Ranch Estates TR1932</t>
  </si>
  <si>
    <t>086-240-025-000</t>
  </si>
  <si>
    <t>041-650-031-000</t>
  </si>
  <si>
    <t>058-300-060-000</t>
  </si>
  <si>
    <t>Ricks TR1992</t>
  </si>
  <si>
    <t>Rock Ledge Estates TR1897</t>
  </si>
  <si>
    <t>Rossi TR1951</t>
  </si>
  <si>
    <t>031-520-014-000</t>
  </si>
  <si>
    <t>076-200-037-000</t>
  </si>
  <si>
    <t>Scott TR1945</t>
  </si>
  <si>
    <t>061-210-001-000</t>
  </si>
  <si>
    <t>207-520-002-000</t>
  </si>
  <si>
    <t>Shingle Glen TR1946</t>
  </si>
  <si>
    <t>096-290-032-000</t>
  </si>
  <si>
    <t>Shingletown Sierra Pacific TR1915</t>
  </si>
  <si>
    <t>Silver Saddles Estate TR1954</t>
  </si>
  <si>
    <t>207-120-032-000</t>
  </si>
  <si>
    <t>051-040-012-000</t>
  </si>
  <si>
    <t>111-110-023-000</t>
  </si>
  <si>
    <r>
      <t xml:space="preserve">Stillwater Ranch </t>
    </r>
    <r>
      <rPr>
        <b/>
        <sz val="10"/>
        <color indexed="10"/>
        <rFont val="Century Schoolbook"/>
        <family val="1"/>
      </rPr>
      <t>Unit 1 TR1901</t>
    </r>
  </si>
  <si>
    <t>Whiteoak Subdivision TR1917</t>
  </si>
  <si>
    <t>Palo Cedro Oaks</t>
  </si>
  <si>
    <t>093-130-032</t>
  </si>
  <si>
    <t>093-130-033</t>
  </si>
  <si>
    <t>093-130-034</t>
  </si>
  <si>
    <t>093-130-035</t>
  </si>
  <si>
    <t>093-130-036</t>
  </si>
  <si>
    <t>093-130-037</t>
  </si>
  <si>
    <t>093-130-038</t>
  </si>
  <si>
    <t>093-130-039</t>
  </si>
  <si>
    <t>093-130-040</t>
  </si>
  <si>
    <t>093-130-041</t>
  </si>
  <si>
    <t>093-130-042</t>
  </si>
  <si>
    <t>093-130-043</t>
  </si>
  <si>
    <t>093-130-044</t>
  </si>
  <si>
    <t>Aventino TR1969</t>
  </si>
  <si>
    <t>056-640-001</t>
  </si>
  <si>
    <t>056-640-002</t>
  </si>
  <si>
    <t>056-640-003</t>
  </si>
  <si>
    <t>056-640-004</t>
  </si>
  <si>
    <t>056-640-005</t>
  </si>
  <si>
    <t>056-640-006</t>
  </si>
  <si>
    <t>056-640-007</t>
  </si>
  <si>
    <t>056-640-008</t>
  </si>
  <si>
    <t>056-640-009</t>
  </si>
  <si>
    <t>056-640-010</t>
  </si>
  <si>
    <t>056-640-011</t>
  </si>
  <si>
    <t>086-400-021</t>
  </si>
  <si>
    <t>086-400-022</t>
  </si>
  <si>
    <t>086-400-023</t>
  </si>
  <si>
    <t>086-400-024</t>
  </si>
  <si>
    <t>086-400-025</t>
  </si>
  <si>
    <t>086-400-026</t>
  </si>
  <si>
    <t>086-400-027</t>
  </si>
  <si>
    <t>086-400-028</t>
  </si>
  <si>
    <t>086-400-029</t>
  </si>
  <si>
    <t>086-400-030</t>
  </si>
  <si>
    <t>086-400-031</t>
  </si>
  <si>
    <t>086-400-032</t>
  </si>
  <si>
    <t>086-400-033</t>
  </si>
  <si>
    <t>086-400-034</t>
  </si>
  <si>
    <t>086-400-035</t>
  </si>
  <si>
    <t>086-400-036</t>
  </si>
  <si>
    <t>086-400-037</t>
  </si>
  <si>
    <t>086-400-038</t>
  </si>
  <si>
    <t>CABB LLC TR1909</t>
  </si>
  <si>
    <t>208-920-001</t>
  </si>
  <si>
    <t>208-920-002</t>
  </si>
  <si>
    <t>208-920-003</t>
  </si>
  <si>
    <t>208-920-004</t>
  </si>
  <si>
    <t>208-920-005</t>
  </si>
  <si>
    <t>208-920-006</t>
  </si>
  <si>
    <t>208-920-007</t>
  </si>
  <si>
    <t>208-920-008</t>
  </si>
  <si>
    <t>208-920-009</t>
  </si>
  <si>
    <t>208-920-010</t>
  </si>
  <si>
    <t>208-920-011</t>
  </si>
  <si>
    <t>208-920-012</t>
  </si>
  <si>
    <t>208-920-013</t>
  </si>
  <si>
    <t>208-920-014</t>
  </si>
  <si>
    <t>208-920-015</t>
  </si>
  <si>
    <t>083-430-001</t>
  </si>
  <si>
    <t>083-430-002</t>
  </si>
  <si>
    <t>083-430-003</t>
  </si>
  <si>
    <t>083-430-004</t>
  </si>
  <si>
    <t>083-430-005</t>
  </si>
  <si>
    <t>083-430-006</t>
  </si>
  <si>
    <t>083-430-007</t>
  </si>
  <si>
    <t>083-430-008</t>
  </si>
  <si>
    <t>083-430-009</t>
  </si>
  <si>
    <t>083-430-010</t>
  </si>
  <si>
    <t>083-430-011</t>
  </si>
  <si>
    <t>083-430-012</t>
  </si>
  <si>
    <t>083-430-013</t>
  </si>
  <si>
    <t>083-430-014</t>
  </si>
  <si>
    <t>083-430-015</t>
  </si>
  <si>
    <t>083-430-016</t>
  </si>
  <si>
    <t>083-430-017</t>
  </si>
  <si>
    <t>083-430-026</t>
  </si>
  <si>
    <t>083-430-027</t>
  </si>
  <si>
    <t>083-430-028</t>
  </si>
  <si>
    <t>083-430-029</t>
  </si>
  <si>
    <t>083-430-030</t>
  </si>
  <si>
    <t>204-640-001</t>
  </si>
  <si>
    <t>204-640-002</t>
  </si>
  <si>
    <t>204-640-003</t>
  </si>
  <si>
    <t>204-640-004</t>
  </si>
  <si>
    <t>204-640-005</t>
  </si>
  <si>
    <t>204-640-006</t>
  </si>
  <si>
    <t>204-640-008</t>
  </si>
  <si>
    <t>204-640-009</t>
  </si>
  <si>
    <t>204-640-010</t>
  </si>
  <si>
    <t>204-640-011</t>
  </si>
  <si>
    <t>204-640-014</t>
  </si>
  <si>
    <t>204-640-015</t>
  </si>
  <si>
    <t>115-510-001</t>
  </si>
  <si>
    <t>115-510-002</t>
  </si>
  <si>
    <t>115-510-003</t>
  </si>
  <si>
    <t>115-510-004</t>
  </si>
  <si>
    <t>115-510-005</t>
  </si>
  <si>
    <t>115-510-006</t>
  </si>
  <si>
    <t>115-510-007</t>
  </si>
  <si>
    <t>115-510-008</t>
  </si>
  <si>
    <t>115-510-009</t>
  </si>
  <si>
    <t>115-510-010</t>
  </si>
  <si>
    <t>115-510-011</t>
  </si>
  <si>
    <t>115-510-012</t>
  </si>
  <si>
    <t>115-510-013</t>
  </si>
  <si>
    <t>115-510-014</t>
  </si>
  <si>
    <t>115-510-015</t>
  </si>
  <si>
    <t>115-510-016</t>
  </si>
  <si>
    <t>115-510-017</t>
  </si>
  <si>
    <t>115-510-018</t>
  </si>
  <si>
    <t>115-510-019</t>
  </si>
  <si>
    <t>115-510-020</t>
  </si>
  <si>
    <t>115-510-021</t>
  </si>
  <si>
    <t>115-510-022</t>
  </si>
  <si>
    <t>115-510-023</t>
  </si>
  <si>
    <t>115-510-024</t>
  </si>
  <si>
    <t>115-510-025</t>
  </si>
  <si>
    <t>306-640-001</t>
  </si>
  <si>
    <t>306-640-002</t>
  </si>
  <si>
    <t>306-640-003</t>
  </si>
  <si>
    <t>306-640-004</t>
  </si>
  <si>
    <t>306-640-005</t>
  </si>
  <si>
    <t>306-640-006</t>
  </si>
  <si>
    <t>306-640-007</t>
  </si>
  <si>
    <t>306-640-008</t>
  </si>
  <si>
    <t>306-640-009</t>
  </si>
  <si>
    <t>306-640-010</t>
  </si>
  <si>
    <t>306-640-011</t>
  </si>
  <si>
    <t>306-640-012</t>
  </si>
  <si>
    <t>306-640-013</t>
  </si>
  <si>
    <t>306-640-014</t>
  </si>
  <si>
    <t>306-640-015</t>
  </si>
  <si>
    <t>307-390-001</t>
  </si>
  <si>
    <t>307-390-002</t>
  </si>
  <si>
    <t>307-390-003</t>
  </si>
  <si>
    <t>307-390-004</t>
  </si>
  <si>
    <t>307-390-005</t>
  </si>
  <si>
    <t>307-390-006</t>
  </si>
  <si>
    <t>307-390-007</t>
  </si>
  <si>
    <t>307-390-008</t>
  </si>
  <si>
    <t>307-390-009</t>
  </si>
  <si>
    <t>307-390-010</t>
  </si>
  <si>
    <t>307-390-011</t>
  </si>
  <si>
    <t>099-440-001</t>
  </si>
  <si>
    <t>099-440-002</t>
  </si>
  <si>
    <t>099-440-003</t>
  </si>
  <si>
    <t>099-440-004</t>
  </si>
  <si>
    <t>099-440-005</t>
  </si>
  <si>
    <t>099-440-006</t>
  </si>
  <si>
    <t>099-440-007</t>
  </si>
  <si>
    <t>099-440-008</t>
  </si>
  <si>
    <t>099-440-009</t>
  </si>
  <si>
    <t>099-440-010</t>
  </si>
  <si>
    <t>701-380-001</t>
  </si>
  <si>
    <t>701-380-002</t>
  </si>
  <si>
    <t>701-380-003</t>
  </si>
  <si>
    <t>701-380-004</t>
  </si>
  <si>
    <t>701-380-005</t>
  </si>
  <si>
    <t>701-380-006</t>
  </si>
  <si>
    <t>701-380-007</t>
  </si>
  <si>
    <t>701-380-008</t>
  </si>
  <si>
    <t>701-380-009</t>
  </si>
  <si>
    <t>701-380-010</t>
  </si>
  <si>
    <t>701-380-011</t>
  </si>
  <si>
    <t>701-380-012</t>
  </si>
  <si>
    <t>701-380-013</t>
  </si>
  <si>
    <t>701-380-014</t>
  </si>
  <si>
    <t>701-380-021</t>
  </si>
  <si>
    <t>701-380-022</t>
  </si>
  <si>
    <t>059-470-001</t>
  </si>
  <si>
    <t>059-470-002</t>
  </si>
  <si>
    <t>059-470-003</t>
  </si>
  <si>
    <t>059-470-004</t>
  </si>
  <si>
    <t>059-470-005</t>
  </si>
  <si>
    <t>059-470-006</t>
  </si>
  <si>
    <t>059-470-007</t>
  </si>
  <si>
    <t>059-470-008</t>
  </si>
  <si>
    <t>059-470-009</t>
  </si>
  <si>
    <t>059-470-010</t>
  </si>
  <si>
    <t>059-470-011</t>
  </si>
  <si>
    <t>059-470-012</t>
  </si>
  <si>
    <t>059-470-013</t>
  </si>
  <si>
    <t>059-470-014</t>
  </si>
  <si>
    <t>059-470-015</t>
  </si>
  <si>
    <t>059-470-016</t>
  </si>
  <si>
    <t>059-470-017</t>
  </si>
  <si>
    <t>059-470-018</t>
  </si>
  <si>
    <t>059-470-019</t>
  </si>
  <si>
    <t>059-470-020</t>
  </si>
  <si>
    <t>059-470-021</t>
  </si>
  <si>
    <t>059-470-022</t>
  </si>
  <si>
    <t>059-470-023</t>
  </si>
  <si>
    <t>059-470-024</t>
  </si>
  <si>
    <t>059-470-025</t>
  </si>
  <si>
    <t>059-470-026</t>
  </si>
  <si>
    <t>059-470-027</t>
  </si>
  <si>
    <t>059-470-028</t>
  </si>
  <si>
    <t>059-470-029</t>
  </si>
  <si>
    <t>059-470-030</t>
  </si>
  <si>
    <t>059-470-031</t>
  </si>
  <si>
    <t>059-470-032</t>
  </si>
  <si>
    <t>059-470-033</t>
  </si>
  <si>
    <t>059-470-034</t>
  </si>
  <si>
    <t>059-470-035</t>
  </si>
  <si>
    <t>059-470-036</t>
  </si>
  <si>
    <t>059-470-037</t>
  </si>
  <si>
    <t>059-470-038</t>
  </si>
  <si>
    <t>059-470-039</t>
  </si>
  <si>
    <t>059-470-040</t>
  </si>
  <si>
    <t>059-470-041</t>
  </si>
  <si>
    <t>059-470-042</t>
  </si>
  <si>
    <t>059-470-043</t>
  </si>
  <si>
    <t>030-400-001</t>
  </si>
  <si>
    <t>030-400-002</t>
  </si>
  <si>
    <t>030-400-003</t>
  </si>
  <si>
    <t>030-400-004</t>
  </si>
  <si>
    <t>030-400-005</t>
  </si>
  <si>
    <t>030-400-006</t>
  </si>
  <si>
    <t>030-400-007</t>
  </si>
  <si>
    <t>030-400-008</t>
  </si>
  <si>
    <t>030-400-009</t>
  </si>
  <si>
    <t>030-400-010</t>
  </si>
  <si>
    <t>030-400-011</t>
  </si>
  <si>
    <t>030-400-012</t>
  </si>
  <si>
    <t>030-400-013</t>
  </si>
  <si>
    <t>030-400-016</t>
  </si>
  <si>
    <t>030-400-017</t>
  </si>
  <si>
    <t>030-400-018</t>
  </si>
  <si>
    <t>030-400-019</t>
  </si>
  <si>
    <t>030-400-020</t>
  </si>
  <si>
    <t>030-400-021</t>
  </si>
  <si>
    <t>030-400-022</t>
  </si>
  <si>
    <t>030-400-023</t>
  </si>
  <si>
    <t>030-400-024</t>
  </si>
  <si>
    <t>030-400-030</t>
  </si>
  <si>
    <t>030-400-031</t>
  </si>
  <si>
    <t>095-240-001</t>
  </si>
  <si>
    <t>095-240-002</t>
  </si>
  <si>
    <t>095-240-003</t>
  </si>
  <si>
    <t>095-240-004</t>
  </si>
  <si>
    <t>095-240-005</t>
  </si>
  <si>
    <t>095-240-006</t>
  </si>
  <si>
    <t>095-240-007</t>
  </si>
  <si>
    <t>095-240-008</t>
  </si>
  <si>
    <t>095-240-009</t>
  </si>
  <si>
    <t>095-240-010</t>
  </si>
  <si>
    <t>095-240-011</t>
  </si>
  <si>
    <t>095-240-012</t>
  </si>
  <si>
    <t>095-240-013</t>
  </si>
  <si>
    <t>095-240-014</t>
  </si>
  <si>
    <t>095-240-015</t>
  </si>
  <si>
    <t>095-240-016</t>
  </si>
  <si>
    <t>095-240-017</t>
  </si>
  <si>
    <t>095-240-018</t>
  </si>
  <si>
    <t>095-250-001</t>
  </si>
  <si>
    <t>095-250-002</t>
  </si>
  <si>
    <t>095-250-003</t>
  </si>
  <si>
    <t>095-250-004</t>
  </si>
  <si>
    <t>095-250-005</t>
  </si>
  <si>
    <t>095-250-006</t>
  </si>
  <si>
    <t>095-250-007</t>
  </si>
  <si>
    <t>095-250-008</t>
  </si>
  <si>
    <t>095-250-009</t>
  </si>
  <si>
    <t>095-250-010</t>
  </si>
  <si>
    <t>095-250-011</t>
  </si>
  <si>
    <t>095-250-012</t>
  </si>
  <si>
    <t>095-250-013</t>
  </si>
  <si>
    <t>095-250-014</t>
  </si>
  <si>
    <t>095-250-015</t>
  </si>
  <si>
    <t>095-250-016</t>
  </si>
  <si>
    <t>095-250-017</t>
  </si>
  <si>
    <t>111-280-001</t>
  </si>
  <si>
    <t>111-280-002</t>
  </si>
  <si>
    <t>111-280-003</t>
  </si>
  <si>
    <t>111-280-004</t>
  </si>
  <si>
    <t>111-280-005</t>
  </si>
  <si>
    <t>111-280-006</t>
  </si>
  <si>
    <t>111-280-007</t>
  </si>
  <si>
    <t>111-280-009</t>
  </si>
  <si>
    <t>111-280-015</t>
  </si>
  <si>
    <t>Stillwater Ranch Unit 1 TR1901</t>
  </si>
  <si>
    <t>093-350-002-000</t>
  </si>
  <si>
    <t>093-360-002</t>
  </si>
  <si>
    <t>093-360-003</t>
  </si>
  <si>
    <t>093-360-004</t>
  </si>
  <si>
    <t>093-360-005</t>
  </si>
  <si>
    <t>093-360-006</t>
  </si>
  <si>
    <t>093-360-007</t>
  </si>
  <si>
    <t>093-360-008</t>
  </si>
  <si>
    <t>093-360-010</t>
  </si>
  <si>
    <t>TR1874</t>
  </si>
  <si>
    <t>208-920-016</t>
  </si>
  <si>
    <t>Multiple</t>
  </si>
  <si>
    <t>061-240-001</t>
  </si>
  <si>
    <t>078-060-036</t>
  </si>
  <si>
    <t>078-060-039</t>
  </si>
  <si>
    <t>078-250-002</t>
  </si>
  <si>
    <t>207-400-017</t>
  </si>
  <si>
    <t>207-110-002</t>
  </si>
  <si>
    <t>207-180-032</t>
  </si>
  <si>
    <t>Wine Village</t>
  </si>
  <si>
    <t>SQ FT</t>
  </si>
  <si>
    <t>307-240-007</t>
  </si>
  <si>
    <t>307-240-008</t>
  </si>
  <si>
    <t>307-240-009</t>
  </si>
  <si>
    <r>
      <t>Stillwater Ranch</t>
    </r>
    <r>
      <rPr>
        <sz val="10"/>
        <rFont val="Century Schoolbook"/>
        <family val="1"/>
      </rPr>
      <t xml:space="preserve"> Unit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</si>
</sst>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  <family val="2"/>
    </font>
    <font>
      <sz val="10"/>
      <name val="Century Schoolbook"/>
      <family val="1"/>
    </font>
    <font>
      <b/>
      <sz val="10"/>
      <name val="Century Schoolbook"/>
      <family val="1"/>
    </font>
    <font>
      <sz val="8"/>
      <name val="Arial"/>
      <family val="2"/>
    </font>
    <font>
      <b/>
      <sz val="10"/>
      <color indexed="10"/>
      <name val="Century Schoolbook"/>
      <family val="1"/>
    </font>
    <font>
      <b/>
      <strike/>
      <sz val="10"/>
      <color indexed="10"/>
      <name val="Century Schoolbook"/>
      <family val="1"/>
    </font>
    <font>
      <b/>
      <sz val="10"/>
      <color indexed="10"/>
      <name val="Century Schoolbook"/>
      <family val="1"/>
    </font>
    <font>
      <sz val="10"/>
      <color indexed="10"/>
      <name val="Century Schoolbook"/>
      <family val="1"/>
    </font>
    <font>
      <strike/>
      <sz val="10"/>
      <color indexed="10"/>
      <name val="Century Schoolbook"/>
      <family val="1"/>
    </font>
    <font>
      <strike/>
      <sz val="10"/>
      <color indexed="13"/>
      <name val="Century Schoolbook"/>
      <family val="1"/>
    </font>
    <font>
      <sz val="8"/>
      <name val="Arial"/>
      <family val="2"/>
    </font>
    <font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Century Schoolbook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/>
    <xf numFmtId="3" fontId="2" fillId="0" borderId="2" xfId="0" applyNumberFormat="1" applyFont="1" applyBorder="1"/>
    <xf numFmtId="0" fontId="3" fillId="0" borderId="3" xfId="0" applyFont="1" applyBorder="1" applyAlignment="1">
      <alignment horizontal="center"/>
    </xf>
    <xf numFmtId="9" fontId="2" fillId="0" borderId="0" xfId="1" applyFont="1"/>
    <xf numFmtId="9" fontId="2" fillId="0" borderId="1" xfId="1" applyFont="1" applyBorder="1"/>
    <xf numFmtId="9" fontId="2" fillId="0" borderId="2" xfId="1" applyFont="1" applyBorder="1"/>
    <xf numFmtId="0" fontId="3" fillId="0" borderId="4" xfId="0" applyFont="1" applyBorder="1" applyAlignment="1">
      <alignment horizontal="center"/>
    </xf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9" fontId="2" fillId="0" borderId="8" xfId="1" applyFont="1" applyBorder="1"/>
    <xf numFmtId="0" fontId="3" fillId="0" borderId="0" xfId="0" applyFont="1"/>
    <xf numFmtId="0" fontId="3" fillId="0" borderId="3" xfId="0" applyFont="1" applyBorder="1" applyAlignment="1">
      <alignment horizontal="center" wrapText="1"/>
    </xf>
    <xf numFmtId="0" fontId="2" fillId="0" borderId="2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3" fontId="2" fillId="0" borderId="5" xfId="0" applyNumberFormat="1" applyFont="1" applyFill="1" applyBorder="1"/>
    <xf numFmtId="9" fontId="2" fillId="0" borderId="0" xfId="1" applyFont="1" applyFill="1"/>
    <xf numFmtId="0" fontId="2" fillId="0" borderId="1" xfId="0" applyFont="1" applyFill="1" applyBorder="1"/>
    <xf numFmtId="3" fontId="2" fillId="0" borderId="1" xfId="0" applyNumberFormat="1" applyFont="1" applyFill="1" applyBorder="1"/>
    <xf numFmtId="3" fontId="2" fillId="0" borderId="6" xfId="0" applyNumberFormat="1" applyFont="1" applyFill="1" applyBorder="1"/>
    <xf numFmtId="9" fontId="2" fillId="0" borderId="1" xfId="1" applyFont="1" applyFill="1" applyBorder="1"/>
    <xf numFmtId="3" fontId="2" fillId="0" borderId="2" xfId="0" applyNumberFormat="1" applyFont="1" applyFill="1" applyBorder="1"/>
    <xf numFmtId="3" fontId="2" fillId="0" borderId="7" xfId="0" applyNumberFormat="1" applyFont="1" applyFill="1" applyBorder="1"/>
    <xf numFmtId="9" fontId="2" fillId="0" borderId="2" xfId="1" applyFont="1" applyFill="1" applyBorder="1"/>
    <xf numFmtId="0" fontId="2" fillId="0" borderId="8" xfId="0" applyFont="1" applyFill="1" applyBorder="1"/>
    <xf numFmtId="3" fontId="2" fillId="2" borderId="1" xfId="0" applyNumberFormat="1" applyFont="1" applyFill="1" applyBorder="1"/>
    <xf numFmtId="0" fontId="3" fillId="3" borderId="10" xfId="0" applyFont="1" applyFill="1" applyBorder="1" applyAlignment="1"/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/>
    </xf>
    <xf numFmtId="0" fontId="7" fillId="4" borderId="1" xfId="0" applyFont="1" applyFill="1" applyBorder="1" applyAlignment="1"/>
    <xf numFmtId="0" fontId="2" fillId="4" borderId="1" xfId="0" applyFont="1" applyFill="1" applyBorder="1"/>
    <xf numFmtId="0" fontId="7" fillId="4" borderId="1" xfId="0" applyFont="1" applyFill="1" applyBorder="1"/>
    <xf numFmtId="0" fontId="9" fillId="4" borderId="1" xfId="0" applyFont="1" applyFill="1" applyBorder="1"/>
    <xf numFmtId="0" fontId="9" fillId="4" borderId="2" xfId="0" applyFont="1" applyFill="1" applyBorder="1"/>
    <xf numFmtId="0" fontId="2" fillId="4" borderId="2" xfId="0" applyFont="1" applyFill="1" applyBorder="1"/>
    <xf numFmtId="0" fontId="7" fillId="4" borderId="2" xfId="0" applyFont="1" applyFill="1" applyBorder="1"/>
    <xf numFmtId="0" fontId="9" fillId="4" borderId="0" xfId="0" applyFont="1" applyFill="1"/>
    <xf numFmtId="0" fontId="7" fillId="4" borderId="8" xfId="0" applyFont="1" applyFill="1" applyBorder="1"/>
    <xf numFmtId="0" fontId="9" fillId="4" borderId="12" xfId="0" applyFont="1" applyFill="1" applyBorder="1"/>
    <xf numFmtId="0" fontId="0" fillId="2" borderId="0" xfId="0" applyFill="1"/>
    <xf numFmtId="0" fontId="15" fillId="0" borderId="0" xfId="0" applyFont="1"/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right"/>
    </xf>
    <xf numFmtId="0" fontId="3" fillId="0" borderId="1" xfId="0" applyFont="1" applyFill="1" applyBorder="1"/>
    <xf numFmtId="0" fontId="3" fillId="0" borderId="2" xfId="0" applyFont="1" applyFill="1" applyBorder="1"/>
    <xf numFmtId="0" fontId="12" fillId="0" borderId="0" xfId="0" applyFont="1"/>
    <xf numFmtId="0" fontId="3" fillId="0" borderId="2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3" fillId="0" borderId="8" xfId="0" applyFont="1" applyFill="1" applyBorder="1"/>
    <xf numFmtId="0" fontId="8" fillId="4" borderId="0" xfId="0" applyFont="1" applyFill="1" applyBorder="1"/>
    <xf numFmtId="3" fontId="16" fillId="5" borderId="2" xfId="0" applyNumberFormat="1" applyFont="1" applyFill="1" applyBorder="1"/>
    <xf numFmtId="0" fontId="6" fillId="6" borderId="8" xfId="0" applyFont="1" applyFill="1" applyBorder="1"/>
    <xf numFmtId="3" fontId="6" fillId="6" borderId="8" xfId="0" applyNumberFormat="1" applyFont="1" applyFill="1" applyBorder="1"/>
    <xf numFmtId="3" fontId="6" fillId="6" borderId="9" xfId="0" applyNumberFormat="1" applyFont="1" applyFill="1" applyBorder="1"/>
    <xf numFmtId="9" fontId="6" fillId="6" borderId="8" xfId="1" applyFont="1" applyFill="1" applyBorder="1"/>
    <xf numFmtId="0" fontId="6" fillId="6" borderId="1" xfId="0" applyFont="1" applyFill="1" applyBorder="1"/>
    <xf numFmtId="3" fontId="6" fillId="6" borderId="1" xfId="0" applyNumberFormat="1" applyFont="1" applyFill="1" applyBorder="1"/>
    <xf numFmtId="3" fontId="6" fillId="6" borderId="6" xfId="0" applyNumberFormat="1" applyFont="1" applyFill="1" applyBorder="1"/>
    <xf numFmtId="9" fontId="6" fillId="6" borderId="1" xfId="1" applyFont="1" applyFill="1" applyBorder="1"/>
    <xf numFmtId="3" fontId="5" fillId="6" borderId="2" xfId="0" applyNumberFormat="1" applyFont="1" applyFill="1" applyBorder="1"/>
    <xf numFmtId="3" fontId="5" fillId="6" borderId="7" xfId="0" applyNumberFormat="1" applyFont="1" applyFill="1" applyBorder="1"/>
    <xf numFmtId="9" fontId="5" fillId="6" borderId="2" xfId="1" applyFont="1" applyFill="1" applyBorder="1"/>
    <xf numFmtId="3" fontId="5" fillId="6" borderId="0" xfId="0" applyNumberFormat="1" applyFont="1" applyFill="1"/>
    <xf numFmtId="3" fontId="5" fillId="6" borderId="5" xfId="0" applyNumberFormat="1" applyFont="1" applyFill="1" applyBorder="1"/>
    <xf numFmtId="0" fontId="5" fillId="6" borderId="1" xfId="0" applyFont="1" applyFill="1" applyBorder="1"/>
    <xf numFmtId="3" fontId="5" fillId="6" borderId="1" xfId="0" applyNumberFormat="1" applyFont="1" applyFill="1" applyBorder="1"/>
    <xf numFmtId="3" fontId="5" fillId="6" borderId="6" xfId="0" applyNumberFormat="1" applyFont="1" applyFill="1" applyBorder="1"/>
    <xf numFmtId="9" fontId="5" fillId="6" borderId="1" xfId="1" applyFont="1" applyFill="1" applyBorder="1"/>
    <xf numFmtId="9" fontId="5" fillId="6" borderId="0" xfId="1" applyFont="1" applyFill="1"/>
    <xf numFmtId="3" fontId="7" fillId="0" borderId="7" xfId="0" applyNumberFormat="1" applyFont="1" applyFill="1" applyBorder="1"/>
    <xf numFmtId="0" fontId="7" fillId="6" borderId="1" xfId="0" applyFont="1" applyFill="1" applyBorder="1" applyAlignment="1"/>
    <xf numFmtId="0" fontId="7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 wrapText="1"/>
    </xf>
    <xf numFmtId="0" fontId="7" fillId="6" borderId="6" xfId="0" applyFont="1" applyFill="1" applyBorder="1" applyAlignment="1">
      <alignment horizontal="right"/>
    </xf>
    <xf numFmtId="9" fontId="7" fillId="6" borderId="1" xfId="0" applyNumberFormat="1" applyFont="1" applyFill="1" applyBorder="1" applyAlignment="1">
      <alignment horizontal="right" wrapText="1"/>
    </xf>
    <xf numFmtId="3" fontId="7" fillId="6" borderId="1" xfId="0" applyNumberFormat="1" applyFont="1" applyFill="1" applyBorder="1"/>
    <xf numFmtId="0" fontId="7" fillId="6" borderId="1" xfId="0" applyFont="1" applyFill="1" applyBorder="1"/>
    <xf numFmtId="3" fontId="7" fillId="6" borderId="6" xfId="0" applyNumberFormat="1" applyFont="1" applyFill="1" applyBorder="1"/>
    <xf numFmtId="9" fontId="7" fillId="6" borderId="1" xfId="1" applyNumberFormat="1" applyFont="1" applyFill="1" applyBorder="1"/>
    <xf numFmtId="0" fontId="9" fillId="6" borderId="1" xfId="0" applyFont="1" applyFill="1" applyBorder="1"/>
    <xf numFmtId="3" fontId="9" fillId="6" borderId="1" xfId="0" applyNumberFormat="1" applyFont="1" applyFill="1" applyBorder="1"/>
    <xf numFmtId="3" fontId="9" fillId="6" borderId="6" xfId="0" applyNumberFormat="1" applyFont="1" applyFill="1" applyBorder="1"/>
    <xf numFmtId="9" fontId="9" fillId="6" borderId="1" xfId="1" applyFont="1" applyFill="1" applyBorder="1"/>
    <xf numFmtId="9" fontId="7" fillId="6" borderId="1" xfId="1" applyFont="1" applyFill="1" applyBorder="1"/>
    <xf numFmtId="0" fontId="9" fillId="6" borderId="2" xfId="0" applyFont="1" applyFill="1" applyBorder="1"/>
    <xf numFmtId="3" fontId="9" fillId="6" borderId="2" xfId="0" applyNumberFormat="1" applyFont="1" applyFill="1" applyBorder="1"/>
    <xf numFmtId="3" fontId="9" fillId="6" borderId="7" xfId="0" applyNumberFormat="1" applyFont="1" applyFill="1" applyBorder="1"/>
    <xf numFmtId="9" fontId="9" fillId="6" borderId="2" xfId="1" applyFont="1" applyFill="1" applyBorder="1"/>
    <xf numFmtId="0" fontId="7" fillId="6" borderId="2" xfId="0" applyFont="1" applyFill="1" applyBorder="1"/>
    <xf numFmtId="3" fontId="7" fillId="6" borderId="2" xfId="0" applyNumberFormat="1" applyFont="1" applyFill="1" applyBorder="1"/>
    <xf numFmtId="3" fontId="7" fillId="6" borderId="7" xfId="0" applyNumberFormat="1" applyFont="1" applyFill="1" applyBorder="1"/>
    <xf numFmtId="9" fontId="8" fillId="6" borderId="2" xfId="1" applyFont="1" applyFill="1" applyBorder="1"/>
    <xf numFmtId="3" fontId="16" fillId="6" borderId="2" xfId="0" applyNumberFormat="1" applyFont="1" applyFill="1" applyBorder="1"/>
    <xf numFmtId="9" fontId="7" fillId="6" borderId="2" xfId="1" applyFont="1" applyFill="1" applyBorder="1"/>
    <xf numFmtId="0" fontId="9" fillId="6" borderId="0" xfId="0" applyFont="1" applyFill="1"/>
    <xf numFmtId="3" fontId="9" fillId="6" borderId="0" xfId="0" applyNumberFormat="1" applyFont="1" applyFill="1"/>
    <xf numFmtId="3" fontId="9" fillId="6" borderId="5" xfId="0" applyNumberFormat="1" applyFont="1" applyFill="1" applyBorder="1"/>
    <xf numFmtId="9" fontId="9" fillId="6" borderId="0" xfId="1" applyFont="1" applyFill="1"/>
    <xf numFmtId="0" fontId="16" fillId="6" borderId="2" xfId="0" applyFont="1" applyFill="1" applyBorder="1"/>
    <xf numFmtId="0" fontId="2" fillId="6" borderId="2" xfId="0" applyFont="1" applyFill="1" applyBorder="1"/>
    <xf numFmtId="0" fontId="7" fillId="6" borderId="8" xfId="0" applyFont="1" applyFill="1" applyBorder="1"/>
    <xf numFmtId="3" fontId="7" fillId="6" borderId="8" xfId="0" applyNumberFormat="1" applyFont="1" applyFill="1" applyBorder="1"/>
    <xf numFmtId="0" fontId="9" fillId="6" borderId="12" xfId="0" applyFont="1" applyFill="1" applyBorder="1"/>
    <xf numFmtId="3" fontId="9" fillId="6" borderId="12" xfId="0" applyNumberFormat="1" applyFont="1" applyFill="1" applyBorder="1"/>
    <xf numFmtId="3" fontId="9" fillId="6" borderId="13" xfId="0" applyNumberFormat="1" applyFont="1" applyFill="1" applyBorder="1"/>
    <xf numFmtId="9" fontId="9" fillId="6" borderId="12" xfId="1" applyFont="1" applyFill="1" applyBorder="1"/>
    <xf numFmtId="0" fontId="8" fillId="6" borderId="0" xfId="0" applyFont="1" applyFill="1" applyBorder="1"/>
    <xf numFmtId="3" fontId="8" fillId="6" borderId="0" xfId="0" applyNumberFormat="1" applyFont="1" applyFill="1" applyBorder="1"/>
    <xf numFmtId="9" fontId="8" fillId="6" borderId="0" xfId="1" applyFont="1" applyFill="1" applyBorder="1"/>
    <xf numFmtId="0" fontId="5" fillId="6" borderId="2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0"/>
  <sheetViews>
    <sheetView showGridLines="0" tabSelected="1" view="pageBreakPreview" zoomScaleNormal="75" zoomScaleSheetLayoutView="100" zoomScalePageLayoutView="50" workbookViewId="0">
      <pane ySplit="4" topLeftCell="A5" activePane="bottomLeft" state="frozen"/>
      <selection pane="bottomLeft" activeCell="C9" sqref="C9"/>
    </sheetView>
  </sheetViews>
  <sheetFormatPr defaultRowHeight="12.75" x14ac:dyDescent="0.2"/>
  <cols>
    <col min="1" max="2" width="29.42578125" style="1" customWidth="1"/>
    <col min="3" max="3" width="20.7109375" style="1" customWidth="1"/>
    <col min="4" max="4" width="9.140625" style="1"/>
    <col min="5" max="14" width="10.7109375" style="1" customWidth="1"/>
    <col min="15" max="16384" width="9.140625" style="1"/>
  </cols>
  <sheetData>
    <row r="1" spans="1:14" x14ac:dyDescent="0.2">
      <c r="A1" s="19" t="s">
        <v>225</v>
      </c>
    </row>
    <row r="2" spans="1:14" x14ac:dyDescent="0.2">
      <c r="D2" s="1" t="s">
        <v>231</v>
      </c>
    </row>
    <row r="3" spans="1:14" ht="13.5" thickBot="1" x14ac:dyDescent="0.25"/>
    <row r="4" spans="1:14" ht="27" customHeight="1" thickBot="1" x14ac:dyDescent="0.25">
      <c r="A4" s="7" t="s">
        <v>0</v>
      </c>
      <c r="B4" s="7" t="s">
        <v>7</v>
      </c>
      <c r="C4" s="7" t="s">
        <v>1</v>
      </c>
      <c r="D4" s="7" t="s">
        <v>2</v>
      </c>
      <c r="E4" s="7">
        <v>2010</v>
      </c>
      <c r="F4" s="7">
        <v>2015</v>
      </c>
      <c r="G4" s="7">
        <v>2020</v>
      </c>
      <c r="H4" s="7">
        <v>2025</v>
      </c>
      <c r="I4" s="7">
        <v>2030</v>
      </c>
      <c r="J4" s="7">
        <v>2035</v>
      </c>
      <c r="K4" s="7">
        <v>2040</v>
      </c>
      <c r="L4" s="20" t="s">
        <v>40</v>
      </c>
      <c r="M4" s="11" t="s">
        <v>3</v>
      </c>
      <c r="N4" s="20" t="s">
        <v>42</v>
      </c>
    </row>
    <row r="5" spans="1:14" ht="27" customHeight="1" x14ac:dyDescent="0.2">
      <c r="A5" s="35" t="s">
        <v>189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8"/>
      <c r="N5" s="37"/>
    </row>
    <row r="6" spans="1:14" ht="12.75" customHeight="1" x14ac:dyDescent="0.2">
      <c r="A6" s="3" t="s">
        <v>59</v>
      </c>
      <c r="B6" s="3" t="s">
        <v>44</v>
      </c>
      <c r="C6" s="3" t="s">
        <v>10</v>
      </c>
      <c r="D6" s="3" t="s">
        <v>5</v>
      </c>
      <c r="E6" s="4">
        <v>0</v>
      </c>
      <c r="F6" s="4">
        <v>0</v>
      </c>
      <c r="G6" s="77">
        <v>10000</v>
      </c>
      <c r="H6" s="4">
        <v>0</v>
      </c>
      <c r="I6" s="4">
        <v>0</v>
      </c>
      <c r="J6" s="4">
        <v>0</v>
      </c>
      <c r="K6" s="4">
        <v>58500</v>
      </c>
      <c r="L6" s="4">
        <v>58500</v>
      </c>
      <c r="M6" s="78">
        <f t="shared" ref="M6:M21" si="0">SUM(E6:L6)</f>
        <v>127000</v>
      </c>
      <c r="N6" s="79">
        <f t="shared" ref="N6:N14" si="1">SUM(E6:K6)/M6</f>
        <v>0.53937007874015752</v>
      </c>
    </row>
    <row r="7" spans="1:14" ht="12.75" customHeight="1" x14ac:dyDescent="0.2">
      <c r="A7" s="3" t="s">
        <v>60</v>
      </c>
      <c r="B7" s="3" t="s">
        <v>44</v>
      </c>
      <c r="C7" s="3" t="s">
        <v>13</v>
      </c>
      <c r="D7" s="3" t="s">
        <v>12</v>
      </c>
      <c r="E7" s="4">
        <v>0</v>
      </c>
      <c r="F7" s="4">
        <v>70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13">
        <f t="shared" si="0"/>
        <v>70</v>
      </c>
      <c r="N7" s="9">
        <f t="shared" si="1"/>
        <v>1</v>
      </c>
    </row>
    <row r="8" spans="1:14" ht="12.75" customHeight="1" x14ac:dyDescent="0.2">
      <c r="A8" s="3" t="s">
        <v>61</v>
      </c>
      <c r="B8" s="3" t="s">
        <v>44</v>
      </c>
      <c r="C8" s="3" t="s">
        <v>62</v>
      </c>
      <c r="D8" s="3" t="s">
        <v>5</v>
      </c>
      <c r="E8" s="4">
        <v>0</v>
      </c>
      <c r="F8" s="4">
        <v>2500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13">
        <f t="shared" si="0"/>
        <v>2500</v>
      </c>
      <c r="N8" s="9">
        <f t="shared" si="1"/>
        <v>1</v>
      </c>
    </row>
    <row r="9" spans="1:14" x14ac:dyDescent="0.2">
      <c r="A9" s="1" t="s">
        <v>30</v>
      </c>
      <c r="B9" s="1" t="s">
        <v>44</v>
      </c>
      <c r="C9" s="1" t="s">
        <v>10</v>
      </c>
      <c r="D9" s="1" t="s">
        <v>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130000</v>
      </c>
      <c r="K9" s="2">
        <v>66000</v>
      </c>
      <c r="L9" s="2">
        <v>130000</v>
      </c>
      <c r="M9" s="12">
        <f t="shared" si="0"/>
        <v>326000</v>
      </c>
      <c r="N9" s="8">
        <f t="shared" si="1"/>
        <v>0.60122699386503065</v>
      </c>
    </row>
    <row r="10" spans="1:14" x14ac:dyDescent="0.2">
      <c r="A10" s="3"/>
      <c r="B10" s="3"/>
      <c r="C10" s="3" t="s">
        <v>31</v>
      </c>
      <c r="D10" s="3" t="s">
        <v>5</v>
      </c>
      <c r="E10" s="4">
        <v>0</v>
      </c>
      <c r="F10" s="77">
        <v>2500</v>
      </c>
      <c r="G10" s="4">
        <v>0</v>
      </c>
      <c r="H10" s="4">
        <v>0</v>
      </c>
      <c r="I10" s="4">
        <v>2500</v>
      </c>
      <c r="J10" s="4">
        <v>2500</v>
      </c>
      <c r="K10" s="4">
        <v>0</v>
      </c>
      <c r="L10" s="4">
        <v>0</v>
      </c>
      <c r="M10" s="13">
        <f t="shared" si="0"/>
        <v>7500</v>
      </c>
      <c r="N10" s="9">
        <f t="shared" si="1"/>
        <v>1</v>
      </c>
    </row>
    <row r="11" spans="1:14" ht="12.75" customHeight="1" x14ac:dyDescent="0.2">
      <c r="A11" s="67" t="s">
        <v>51</v>
      </c>
      <c r="B11" s="67" t="s">
        <v>44</v>
      </c>
      <c r="C11" s="67" t="s">
        <v>11</v>
      </c>
      <c r="D11" s="67" t="s">
        <v>12</v>
      </c>
      <c r="E11" s="68">
        <v>0</v>
      </c>
      <c r="F11" s="68">
        <v>0</v>
      </c>
      <c r="G11" s="68">
        <v>28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9">
        <f t="shared" si="0"/>
        <v>28</v>
      </c>
      <c r="N11" s="70">
        <f t="shared" si="1"/>
        <v>1</v>
      </c>
    </row>
    <row r="12" spans="1:14" ht="12.75" customHeight="1" x14ac:dyDescent="0.2">
      <c r="A12" s="3" t="s">
        <v>56</v>
      </c>
      <c r="B12" s="3" t="s">
        <v>44</v>
      </c>
      <c r="C12" s="3" t="s">
        <v>11</v>
      </c>
      <c r="D12" s="3" t="s">
        <v>12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69</v>
      </c>
      <c r="K12" s="4">
        <v>0</v>
      </c>
      <c r="L12" s="4">
        <v>0</v>
      </c>
      <c r="M12" s="13">
        <f t="shared" si="0"/>
        <v>69</v>
      </c>
      <c r="N12" s="9">
        <f t="shared" si="1"/>
        <v>1</v>
      </c>
    </row>
    <row r="13" spans="1:14" x14ac:dyDescent="0.2">
      <c r="A13" s="122" t="s">
        <v>229</v>
      </c>
      <c r="B13" s="5" t="s">
        <v>44</v>
      </c>
      <c r="C13" s="5" t="s">
        <v>13</v>
      </c>
      <c r="D13" s="5" t="s">
        <v>12</v>
      </c>
      <c r="E13" s="6">
        <v>16</v>
      </c>
      <c r="F13" s="6">
        <v>16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14">
        <f t="shared" si="0"/>
        <v>32</v>
      </c>
      <c r="N13" s="10">
        <f t="shared" si="1"/>
        <v>1</v>
      </c>
    </row>
    <row r="14" spans="1:14" x14ac:dyDescent="0.2">
      <c r="A14" s="21" t="s">
        <v>110</v>
      </c>
      <c r="B14" s="21" t="s">
        <v>44</v>
      </c>
      <c r="C14" s="21" t="s">
        <v>11</v>
      </c>
      <c r="D14" s="21" t="s">
        <v>12</v>
      </c>
      <c r="E14" s="30">
        <v>0</v>
      </c>
      <c r="F14" s="30">
        <v>0</v>
      </c>
      <c r="G14" s="30">
        <v>0</v>
      </c>
      <c r="H14" s="30">
        <v>111</v>
      </c>
      <c r="I14" s="30">
        <v>74</v>
      </c>
      <c r="J14" s="30">
        <v>0</v>
      </c>
      <c r="K14" s="30">
        <v>0</v>
      </c>
      <c r="L14" s="30">
        <v>0</v>
      </c>
      <c r="M14" s="31">
        <f t="shared" si="0"/>
        <v>185</v>
      </c>
      <c r="N14" s="32">
        <f t="shared" si="1"/>
        <v>1</v>
      </c>
    </row>
    <row r="15" spans="1:14" x14ac:dyDescent="0.2">
      <c r="A15" s="122" t="s">
        <v>230</v>
      </c>
      <c r="B15" s="21" t="s">
        <v>44</v>
      </c>
      <c r="C15" s="21" t="s">
        <v>11</v>
      </c>
      <c r="D15" s="21" t="s">
        <v>12</v>
      </c>
      <c r="E15" s="30">
        <v>43</v>
      </c>
      <c r="F15" s="30">
        <v>60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f t="shared" si="0"/>
        <v>103</v>
      </c>
      <c r="N15" s="32">
        <f t="shared" ref="N15:N20" si="2">SUM(E15:K15)/M15</f>
        <v>1</v>
      </c>
    </row>
    <row r="16" spans="1:14" x14ac:dyDescent="0.2">
      <c r="A16" s="22" t="s">
        <v>37</v>
      </c>
      <c r="B16" s="22" t="s">
        <v>44</v>
      </c>
      <c r="C16" s="22" t="s">
        <v>11</v>
      </c>
      <c r="D16" s="22" t="s">
        <v>12</v>
      </c>
      <c r="E16" s="23">
        <v>15</v>
      </c>
      <c r="F16" s="23">
        <v>85</v>
      </c>
      <c r="G16" s="23">
        <v>157</v>
      </c>
      <c r="H16" s="23">
        <v>722</v>
      </c>
      <c r="I16" s="23">
        <v>848</v>
      </c>
      <c r="J16" s="23">
        <v>981</v>
      </c>
      <c r="K16" s="23">
        <v>839</v>
      </c>
      <c r="L16" s="23">
        <v>648</v>
      </c>
      <c r="M16" s="24">
        <f t="shared" si="0"/>
        <v>4295</v>
      </c>
      <c r="N16" s="25">
        <f t="shared" si="2"/>
        <v>0.84912689173457512</v>
      </c>
    </row>
    <row r="17" spans="1:14" x14ac:dyDescent="0.2">
      <c r="A17" s="22"/>
      <c r="B17" s="22"/>
      <c r="C17" s="22" t="s">
        <v>13</v>
      </c>
      <c r="D17" s="22" t="s">
        <v>12</v>
      </c>
      <c r="E17" s="23">
        <v>0</v>
      </c>
      <c r="F17" s="23">
        <v>640</v>
      </c>
      <c r="G17" s="23">
        <v>0</v>
      </c>
      <c r="H17" s="23">
        <v>287</v>
      </c>
      <c r="I17" s="23">
        <v>287</v>
      </c>
      <c r="J17" s="23">
        <v>0</v>
      </c>
      <c r="K17" s="23">
        <v>0</v>
      </c>
      <c r="L17" s="23">
        <v>0</v>
      </c>
      <c r="M17" s="24">
        <f t="shared" si="0"/>
        <v>1214</v>
      </c>
      <c r="N17" s="25">
        <f t="shared" si="2"/>
        <v>1</v>
      </c>
    </row>
    <row r="18" spans="1:14" x14ac:dyDescent="0.2">
      <c r="A18" s="22"/>
      <c r="B18" s="22"/>
      <c r="C18" s="22" t="s">
        <v>10</v>
      </c>
      <c r="D18" s="22" t="s">
        <v>5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70000</v>
      </c>
      <c r="K18" s="23">
        <v>20000</v>
      </c>
      <c r="L18" s="23">
        <v>50000</v>
      </c>
      <c r="M18" s="24">
        <f t="shared" si="0"/>
        <v>140000</v>
      </c>
      <c r="N18" s="25">
        <f t="shared" si="2"/>
        <v>0.6428571428571429</v>
      </c>
    </row>
    <row r="19" spans="1:14" x14ac:dyDescent="0.2">
      <c r="A19" s="22"/>
      <c r="B19" s="22"/>
      <c r="C19" s="22" t="s">
        <v>9</v>
      </c>
      <c r="D19" s="22" t="s">
        <v>5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50000</v>
      </c>
      <c r="K19" s="23">
        <v>0</v>
      </c>
      <c r="L19" s="23">
        <v>50000</v>
      </c>
      <c r="M19" s="24">
        <f t="shared" si="0"/>
        <v>100000</v>
      </c>
      <c r="N19" s="25">
        <f t="shared" si="2"/>
        <v>0.5</v>
      </c>
    </row>
    <row r="20" spans="1:14" x14ac:dyDescent="0.2">
      <c r="A20" s="26"/>
      <c r="B20" s="26"/>
      <c r="C20" s="26" t="s">
        <v>34</v>
      </c>
      <c r="D20" s="26" t="s">
        <v>17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34">
        <v>50</v>
      </c>
      <c r="K20" s="27">
        <v>50</v>
      </c>
      <c r="L20" s="27">
        <v>0</v>
      </c>
      <c r="M20" s="28">
        <f t="shared" si="0"/>
        <v>100</v>
      </c>
      <c r="N20" s="29">
        <f t="shared" si="2"/>
        <v>1</v>
      </c>
    </row>
    <row r="21" spans="1:14" ht="13.5" thickBot="1" x14ac:dyDescent="0.25">
      <c r="A21" s="26" t="s">
        <v>188</v>
      </c>
      <c r="B21" s="26" t="s">
        <v>44</v>
      </c>
      <c r="C21" s="26" t="s">
        <v>11</v>
      </c>
      <c r="D21" s="26" t="s">
        <v>12</v>
      </c>
      <c r="E21" s="27">
        <v>28</v>
      </c>
      <c r="F21" s="27">
        <v>28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8">
        <f t="shared" si="0"/>
        <v>56</v>
      </c>
      <c r="N21" s="29">
        <f>SUM(E21:K21)/M21</f>
        <v>1</v>
      </c>
    </row>
    <row r="22" spans="1:14" ht="27" customHeight="1" x14ac:dyDescent="0.2">
      <c r="A22" s="35" t="s">
        <v>190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38"/>
      <c r="N22" s="37"/>
    </row>
    <row r="23" spans="1:14" ht="12.75" customHeight="1" x14ac:dyDescent="0.2">
      <c r="A23" s="3" t="s">
        <v>41</v>
      </c>
      <c r="B23" s="3" t="s">
        <v>191</v>
      </c>
      <c r="C23" s="3" t="s">
        <v>11</v>
      </c>
      <c r="D23" s="3" t="s">
        <v>12</v>
      </c>
      <c r="E23" s="4">
        <v>10</v>
      </c>
      <c r="F23" s="4">
        <v>10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13">
        <f t="shared" ref="M23:M28" si="3">SUM(E23:L23)</f>
        <v>20</v>
      </c>
      <c r="N23" s="9">
        <f>SUM(E23:K23)/M23</f>
        <v>1</v>
      </c>
    </row>
    <row r="24" spans="1:14" ht="12.75" customHeight="1" x14ac:dyDescent="0.2">
      <c r="A24" s="3" t="s">
        <v>104</v>
      </c>
      <c r="B24" s="3" t="s">
        <v>192</v>
      </c>
      <c r="C24" s="3" t="s">
        <v>14</v>
      </c>
      <c r="D24" s="3" t="s"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44000</v>
      </c>
      <c r="K24" s="4">
        <v>135000</v>
      </c>
      <c r="L24" s="4">
        <v>0</v>
      </c>
      <c r="M24" s="13">
        <f>SUM(E24:L24)</f>
        <v>179000</v>
      </c>
      <c r="N24" s="9">
        <f>SUM(E24:K24)/M24</f>
        <v>1</v>
      </c>
    </row>
    <row r="25" spans="1:14" ht="12.75" customHeight="1" x14ac:dyDescent="0.2">
      <c r="A25" s="3" t="s">
        <v>43</v>
      </c>
      <c r="B25" s="3" t="s">
        <v>193</v>
      </c>
      <c r="C25" s="3" t="s">
        <v>11</v>
      </c>
      <c r="D25" s="3" t="s">
        <v>12</v>
      </c>
      <c r="E25" s="4">
        <v>0</v>
      </c>
      <c r="F25" s="4">
        <v>93</v>
      </c>
      <c r="G25" s="4">
        <v>87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13">
        <f t="shared" si="3"/>
        <v>180</v>
      </c>
      <c r="N25" s="9">
        <f t="shared" ref="N25:N75" si="4">SUM(E25:K25)/M25</f>
        <v>1</v>
      </c>
    </row>
    <row r="26" spans="1:14" ht="12.75" customHeight="1" x14ac:dyDescent="0.2">
      <c r="A26" s="3" t="s">
        <v>46</v>
      </c>
      <c r="B26" s="3" t="s">
        <v>194</v>
      </c>
      <c r="C26" s="3" t="s">
        <v>11</v>
      </c>
      <c r="D26" s="3" t="s">
        <v>12</v>
      </c>
      <c r="E26" s="4">
        <v>0</v>
      </c>
      <c r="F26" s="4">
        <v>55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13">
        <f t="shared" si="3"/>
        <v>55</v>
      </c>
      <c r="N26" s="9">
        <f t="shared" si="4"/>
        <v>1</v>
      </c>
    </row>
    <row r="27" spans="1:14" ht="12.75" customHeight="1" x14ac:dyDescent="0.2">
      <c r="A27" s="3" t="s">
        <v>48</v>
      </c>
      <c r="B27" s="3" t="s">
        <v>160</v>
      </c>
      <c r="C27" s="3" t="s">
        <v>11</v>
      </c>
      <c r="D27" s="3" t="s">
        <v>12</v>
      </c>
      <c r="E27" s="4">
        <v>13</v>
      </c>
      <c r="F27" s="4">
        <v>12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13">
        <f t="shared" si="3"/>
        <v>25</v>
      </c>
      <c r="N27" s="9">
        <f t="shared" si="4"/>
        <v>1</v>
      </c>
    </row>
    <row r="28" spans="1:14" ht="12.75" customHeight="1" x14ac:dyDescent="0.2">
      <c r="A28" s="3" t="s">
        <v>49</v>
      </c>
      <c r="B28" s="3" t="s">
        <v>197</v>
      </c>
      <c r="C28" s="3" t="s">
        <v>11</v>
      </c>
      <c r="D28" s="3" t="s">
        <v>12</v>
      </c>
      <c r="E28" s="4">
        <v>149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13">
        <f t="shared" si="3"/>
        <v>149</v>
      </c>
      <c r="N28" s="9">
        <f t="shared" si="4"/>
        <v>1</v>
      </c>
    </row>
    <row r="29" spans="1:14" ht="12.75" customHeight="1" x14ac:dyDescent="0.2">
      <c r="A29" s="3" t="s">
        <v>134</v>
      </c>
      <c r="B29" s="3" t="s">
        <v>135</v>
      </c>
      <c r="C29" s="3" t="s">
        <v>136</v>
      </c>
      <c r="D29" s="3" t="s">
        <v>12</v>
      </c>
      <c r="E29" s="4">
        <v>0</v>
      </c>
      <c r="F29" s="4">
        <v>0</v>
      </c>
      <c r="G29" s="4">
        <v>120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3">
        <f>SUM(E29:L29)</f>
        <v>120</v>
      </c>
      <c r="N29" s="9">
        <f>SUM(E29:K29)/M29</f>
        <v>1</v>
      </c>
    </row>
    <row r="30" spans="1:14" ht="12.75" customHeight="1" x14ac:dyDescent="0.2">
      <c r="A30" s="3" t="s">
        <v>54</v>
      </c>
      <c r="B30" s="3" t="s">
        <v>198</v>
      </c>
      <c r="C30" s="3" t="s">
        <v>11</v>
      </c>
      <c r="D30" s="3" t="s">
        <v>12</v>
      </c>
      <c r="E30" s="4">
        <v>0</v>
      </c>
      <c r="F30" s="4">
        <v>0</v>
      </c>
      <c r="G30" s="4">
        <v>80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13">
        <f>SUM(E30:L30)</f>
        <v>80</v>
      </c>
      <c r="N30" s="9">
        <f t="shared" si="4"/>
        <v>1</v>
      </c>
    </row>
    <row r="31" spans="1:14" ht="12.75" customHeight="1" x14ac:dyDescent="0.2">
      <c r="A31" s="3" t="s">
        <v>8</v>
      </c>
      <c r="B31" s="3" t="s">
        <v>199</v>
      </c>
      <c r="C31" s="3" t="s">
        <v>4</v>
      </c>
      <c r="D31" s="3" t="s"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198000</v>
      </c>
      <c r="K31" s="4">
        <v>298000</v>
      </c>
      <c r="L31" s="4">
        <v>496000</v>
      </c>
      <c r="M31" s="13">
        <f t="shared" ref="M31:M50" si="5">SUM(E31:L31)</f>
        <v>992000</v>
      </c>
      <c r="N31" s="9">
        <f t="shared" si="4"/>
        <v>0.5</v>
      </c>
    </row>
    <row r="32" spans="1:14" x14ac:dyDescent="0.2">
      <c r="A32" s="1" t="s">
        <v>6</v>
      </c>
      <c r="B32" s="1" t="s">
        <v>166</v>
      </c>
      <c r="C32" s="1" t="s">
        <v>9</v>
      </c>
      <c r="D32" s="1" t="s">
        <v>5</v>
      </c>
      <c r="E32" s="2">
        <v>0</v>
      </c>
      <c r="F32" s="2">
        <v>0</v>
      </c>
      <c r="G32" s="2">
        <v>0</v>
      </c>
      <c r="H32" s="2">
        <v>36400</v>
      </c>
      <c r="I32" s="2">
        <v>0</v>
      </c>
      <c r="J32" s="2">
        <v>36400</v>
      </c>
      <c r="K32" s="2">
        <v>0</v>
      </c>
      <c r="L32" s="2">
        <v>0</v>
      </c>
      <c r="M32" s="12">
        <f t="shared" si="5"/>
        <v>72800</v>
      </c>
      <c r="N32" s="8">
        <f t="shared" si="4"/>
        <v>1</v>
      </c>
    </row>
    <row r="33" spans="1:14" x14ac:dyDescent="0.2">
      <c r="A33" s="5" t="s">
        <v>159</v>
      </c>
      <c r="B33" s="5" t="s">
        <v>160</v>
      </c>
      <c r="C33" s="3" t="s">
        <v>11</v>
      </c>
      <c r="D33" s="3" t="s">
        <v>12</v>
      </c>
      <c r="E33" s="4">
        <v>14</v>
      </c>
      <c r="F33" s="4">
        <v>41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13">
        <f t="shared" si="5"/>
        <v>55</v>
      </c>
      <c r="N33" s="9">
        <f>SUM(E33:K33)/M33</f>
        <v>1</v>
      </c>
    </row>
    <row r="34" spans="1:14" x14ac:dyDescent="0.2">
      <c r="A34" s="3" t="s">
        <v>107</v>
      </c>
      <c r="B34" s="3" t="s">
        <v>200</v>
      </c>
      <c r="C34" s="3" t="s">
        <v>10</v>
      </c>
      <c r="D34" s="3" t="s">
        <v>5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61500</v>
      </c>
      <c r="L34" s="4">
        <v>67000</v>
      </c>
      <c r="M34" s="13">
        <f t="shared" si="5"/>
        <v>128500</v>
      </c>
      <c r="N34" s="9">
        <f>SUM(E34:K34)/M34</f>
        <v>0.47859922178988329</v>
      </c>
    </row>
    <row r="35" spans="1:14" x14ac:dyDescent="0.2">
      <c r="A35" s="5" t="s">
        <v>65</v>
      </c>
      <c r="B35" s="5" t="s">
        <v>201</v>
      </c>
      <c r="C35" s="5" t="s">
        <v>11</v>
      </c>
      <c r="D35" s="5" t="s">
        <v>12</v>
      </c>
      <c r="E35" s="6">
        <v>37</v>
      </c>
      <c r="F35" s="6">
        <v>37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14">
        <f t="shared" si="5"/>
        <v>74</v>
      </c>
      <c r="N35" s="10">
        <f t="shared" si="4"/>
        <v>1</v>
      </c>
    </row>
    <row r="36" spans="1:14" x14ac:dyDescent="0.2">
      <c r="A36" s="5" t="s">
        <v>66</v>
      </c>
      <c r="B36" s="5" t="s">
        <v>202</v>
      </c>
      <c r="C36" s="5" t="s">
        <v>11</v>
      </c>
      <c r="D36" s="5" t="s">
        <v>12</v>
      </c>
      <c r="E36" s="6">
        <v>58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14">
        <f t="shared" si="5"/>
        <v>58</v>
      </c>
      <c r="N36" s="10">
        <f t="shared" si="4"/>
        <v>1</v>
      </c>
    </row>
    <row r="37" spans="1:14" x14ac:dyDescent="0.2">
      <c r="A37" s="5" t="s">
        <v>67</v>
      </c>
      <c r="B37" s="5" t="s">
        <v>203</v>
      </c>
      <c r="C37" s="5" t="s">
        <v>11</v>
      </c>
      <c r="D37" s="5" t="s">
        <v>12</v>
      </c>
      <c r="E37" s="6">
        <v>39</v>
      </c>
      <c r="F37" s="6">
        <v>39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14">
        <f t="shared" si="5"/>
        <v>78</v>
      </c>
      <c r="N37" s="10">
        <f t="shared" si="4"/>
        <v>1</v>
      </c>
    </row>
    <row r="38" spans="1:14" x14ac:dyDescent="0.2">
      <c r="A38" s="5" t="s">
        <v>68</v>
      </c>
      <c r="B38" s="5" t="s">
        <v>204</v>
      </c>
      <c r="C38" s="5" t="s">
        <v>11</v>
      </c>
      <c r="D38" s="5" t="s">
        <v>12</v>
      </c>
      <c r="E38" s="6">
        <v>0</v>
      </c>
      <c r="F38" s="6">
        <v>0</v>
      </c>
      <c r="G38" s="6">
        <v>23</v>
      </c>
      <c r="H38" s="6">
        <v>41</v>
      </c>
      <c r="I38" s="6">
        <v>41</v>
      </c>
      <c r="J38" s="6">
        <v>41</v>
      </c>
      <c r="K38" s="6">
        <v>41</v>
      </c>
      <c r="L38" s="6">
        <v>0</v>
      </c>
      <c r="M38" s="14">
        <f t="shared" si="5"/>
        <v>187</v>
      </c>
      <c r="N38" s="10">
        <f t="shared" si="4"/>
        <v>1</v>
      </c>
    </row>
    <row r="39" spans="1:14" x14ac:dyDescent="0.2">
      <c r="A39" s="5" t="s">
        <v>69</v>
      </c>
      <c r="B39" s="5" t="s">
        <v>205</v>
      </c>
      <c r="C39" s="5" t="s">
        <v>11</v>
      </c>
      <c r="D39" s="5" t="s">
        <v>12</v>
      </c>
      <c r="E39" s="6">
        <v>0</v>
      </c>
      <c r="F39" s="6">
        <v>0</v>
      </c>
      <c r="G39" s="6">
        <v>102</v>
      </c>
      <c r="H39" s="6">
        <v>102</v>
      </c>
      <c r="I39" s="6">
        <v>103</v>
      </c>
      <c r="J39" s="6">
        <v>0</v>
      </c>
      <c r="K39" s="6">
        <v>0</v>
      </c>
      <c r="L39" s="6">
        <v>0</v>
      </c>
      <c r="M39" s="14">
        <f t="shared" si="5"/>
        <v>307</v>
      </c>
      <c r="N39" s="10">
        <f t="shared" ref="N39:N47" si="6">SUM(E39:K39)/M39</f>
        <v>1</v>
      </c>
    </row>
    <row r="40" spans="1:14" x14ac:dyDescent="0.2">
      <c r="A40" s="5" t="s">
        <v>70</v>
      </c>
      <c r="B40" s="5" t="s">
        <v>206</v>
      </c>
      <c r="C40" s="5" t="s">
        <v>11</v>
      </c>
      <c r="D40" s="5" t="s">
        <v>12</v>
      </c>
      <c r="E40" s="6">
        <v>0</v>
      </c>
      <c r="F40" s="6">
        <v>175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14">
        <f t="shared" si="5"/>
        <v>175</v>
      </c>
      <c r="N40" s="10">
        <f t="shared" si="6"/>
        <v>1</v>
      </c>
    </row>
    <row r="41" spans="1:14" x14ac:dyDescent="0.2">
      <c r="A41" s="5" t="s">
        <v>71</v>
      </c>
      <c r="B41" s="5" t="s">
        <v>207</v>
      </c>
      <c r="C41" s="5" t="s">
        <v>10</v>
      </c>
      <c r="D41" s="5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4000</v>
      </c>
      <c r="K41" s="6">
        <v>0</v>
      </c>
      <c r="L41" s="6">
        <v>0</v>
      </c>
      <c r="M41" s="14">
        <f t="shared" si="5"/>
        <v>4000</v>
      </c>
      <c r="N41" s="10">
        <f t="shared" si="6"/>
        <v>1</v>
      </c>
    </row>
    <row r="42" spans="1:14" x14ac:dyDescent="0.2">
      <c r="A42" s="5" t="s">
        <v>73</v>
      </c>
      <c r="B42" s="5" t="s">
        <v>208</v>
      </c>
      <c r="C42" s="5" t="s">
        <v>11</v>
      </c>
      <c r="D42" s="5" t="s">
        <v>12</v>
      </c>
      <c r="E42" s="6">
        <v>0</v>
      </c>
      <c r="F42" s="6">
        <v>100</v>
      </c>
      <c r="G42" s="6">
        <v>200</v>
      </c>
      <c r="H42" s="6">
        <v>120</v>
      </c>
      <c r="I42" s="6">
        <v>0</v>
      </c>
      <c r="J42" s="6">
        <v>0</v>
      </c>
      <c r="K42" s="6">
        <v>0</v>
      </c>
      <c r="L42" s="6">
        <v>0</v>
      </c>
      <c r="M42" s="14">
        <f t="shared" si="5"/>
        <v>420</v>
      </c>
      <c r="N42" s="10">
        <f t="shared" si="6"/>
        <v>1</v>
      </c>
    </row>
    <row r="43" spans="1:14" x14ac:dyDescent="0.2">
      <c r="A43" s="5" t="s">
        <v>108</v>
      </c>
      <c r="B43" s="5" t="s">
        <v>209</v>
      </c>
      <c r="C43" s="5" t="s">
        <v>10</v>
      </c>
      <c r="D43" s="5" t="s">
        <v>5</v>
      </c>
      <c r="E43" s="6">
        <v>0</v>
      </c>
      <c r="F43" s="6">
        <v>46500</v>
      </c>
      <c r="G43" s="6">
        <v>46500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14">
        <f>SUM(E43:L43)</f>
        <v>93000</v>
      </c>
      <c r="N43" s="10">
        <f t="shared" si="6"/>
        <v>1</v>
      </c>
    </row>
    <row r="44" spans="1:14" x14ac:dyDescent="0.2">
      <c r="A44" s="5" t="s">
        <v>76</v>
      </c>
      <c r="B44" s="5" t="s">
        <v>210</v>
      </c>
      <c r="C44" s="5" t="s">
        <v>11</v>
      </c>
      <c r="D44" s="5" t="s">
        <v>12</v>
      </c>
      <c r="E44" s="6">
        <v>27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14">
        <f t="shared" si="5"/>
        <v>27</v>
      </c>
      <c r="N44" s="10">
        <f t="shared" si="6"/>
        <v>1</v>
      </c>
    </row>
    <row r="45" spans="1:14" x14ac:dyDescent="0.2">
      <c r="A45" s="5" t="s">
        <v>77</v>
      </c>
      <c r="B45" s="5" t="s">
        <v>211</v>
      </c>
      <c r="C45" s="5" t="s">
        <v>11</v>
      </c>
      <c r="D45" s="5" t="s">
        <v>12</v>
      </c>
      <c r="E45" s="6">
        <v>0</v>
      </c>
      <c r="F45" s="6">
        <v>0</v>
      </c>
      <c r="G45" s="6">
        <v>11</v>
      </c>
      <c r="H45" s="6">
        <v>37</v>
      </c>
      <c r="I45" s="6">
        <v>0</v>
      </c>
      <c r="J45" s="6">
        <v>0</v>
      </c>
      <c r="K45" s="6">
        <v>0</v>
      </c>
      <c r="L45" s="6">
        <v>0</v>
      </c>
      <c r="M45" s="14">
        <f t="shared" si="5"/>
        <v>48</v>
      </c>
      <c r="N45" s="10">
        <f t="shared" si="6"/>
        <v>1</v>
      </c>
    </row>
    <row r="46" spans="1:14" x14ac:dyDescent="0.2">
      <c r="A46" s="5" t="s">
        <v>78</v>
      </c>
      <c r="B46" s="5" t="s">
        <v>212</v>
      </c>
      <c r="C46" s="5" t="s">
        <v>11</v>
      </c>
      <c r="D46" s="5" t="s">
        <v>12</v>
      </c>
      <c r="E46" s="6">
        <v>44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14">
        <f t="shared" si="5"/>
        <v>44</v>
      </c>
      <c r="N46" s="10">
        <f t="shared" si="6"/>
        <v>1</v>
      </c>
    </row>
    <row r="47" spans="1:14" x14ac:dyDescent="0.2">
      <c r="A47" s="5" t="s">
        <v>81</v>
      </c>
      <c r="B47" s="5" t="s">
        <v>213</v>
      </c>
      <c r="C47" s="5" t="s">
        <v>11</v>
      </c>
      <c r="D47" s="5" t="s">
        <v>12</v>
      </c>
      <c r="E47" s="6">
        <v>0</v>
      </c>
      <c r="F47" s="6">
        <v>202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14">
        <f t="shared" si="5"/>
        <v>202</v>
      </c>
      <c r="N47" s="10">
        <f t="shared" si="6"/>
        <v>1</v>
      </c>
    </row>
    <row r="48" spans="1:14" x14ac:dyDescent="0.2">
      <c r="A48" s="5" t="s">
        <v>82</v>
      </c>
      <c r="B48" s="5" t="s">
        <v>214</v>
      </c>
      <c r="C48" s="5" t="s">
        <v>11</v>
      </c>
      <c r="D48" s="5" t="s">
        <v>12</v>
      </c>
      <c r="E48" s="6">
        <v>40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14">
        <f t="shared" si="5"/>
        <v>40</v>
      </c>
      <c r="N48" s="10">
        <f t="shared" si="4"/>
        <v>1</v>
      </c>
    </row>
    <row r="49" spans="1:14" x14ac:dyDescent="0.2">
      <c r="A49" s="5" t="s">
        <v>83</v>
      </c>
      <c r="B49" s="5" t="s">
        <v>215</v>
      </c>
      <c r="C49" s="5" t="s">
        <v>11</v>
      </c>
      <c r="D49" s="5" t="s">
        <v>12</v>
      </c>
      <c r="E49" s="6">
        <v>0</v>
      </c>
      <c r="F49" s="6">
        <v>0</v>
      </c>
      <c r="G49" s="6">
        <v>30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14">
        <f t="shared" si="5"/>
        <v>30</v>
      </c>
      <c r="N49" s="10">
        <f>SUM(E49:K49)/M49</f>
        <v>1</v>
      </c>
    </row>
    <row r="50" spans="1:14" x14ac:dyDescent="0.2">
      <c r="A50" s="5" t="s">
        <v>84</v>
      </c>
      <c r="B50" s="5" t="s">
        <v>216</v>
      </c>
      <c r="C50" s="5" t="s">
        <v>11</v>
      </c>
      <c r="D50" s="5" t="s">
        <v>12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38</v>
      </c>
      <c r="L50" s="6">
        <v>0</v>
      </c>
      <c r="M50" s="14">
        <f t="shared" si="5"/>
        <v>38</v>
      </c>
      <c r="N50" s="10">
        <f>SUM(E50:K50)/M50</f>
        <v>1</v>
      </c>
    </row>
    <row r="51" spans="1:14" x14ac:dyDescent="0.2">
      <c r="A51" s="5" t="s">
        <v>38</v>
      </c>
      <c r="B51" s="5" t="s">
        <v>217</v>
      </c>
      <c r="C51" s="5" t="s">
        <v>11</v>
      </c>
      <c r="D51" s="5" t="s">
        <v>12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605</v>
      </c>
      <c r="K51" s="6">
        <v>447</v>
      </c>
      <c r="L51" s="6">
        <f>244+93</f>
        <v>337</v>
      </c>
      <c r="M51" s="14">
        <f t="shared" ref="M51:M71" si="7">SUM(E51:L51)</f>
        <v>1389</v>
      </c>
      <c r="N51" s="10">
        <f t="shared" si="4"/>
        <v>0.75737940964722827</v>
      </c>
    </row>
    <row r="52" spans="1:14" x14ac:dyDescent="0.2">
      <c r="A52" s="5" t="s">
        <v>86</v>
      </c>
      <c r="B52" s="5" t="s">
        <v>202</v>
      </c>
      <c r="C52" s="5" t="s">
        <v>11</v>
      </c>
      <c r="D52" s="5" t="s">
        <v>12</v>
      </c>
      <c r="E52" s="6">
        <v>0</v>
      </c>
      <c r="F52" s="6">
        <v>50</v>
      </c>
      <c r="G52" s="6">
        <v>50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14">
        <f t="shared" si="7"/>
        <v>100</v>
      </c>
      <c r="N52" s="10">
        <f t="shared" si="4"/>
        <v>1</v>
      </c>
    </row>
    <row r="53" spans="1:14" x14ac:dyDescent="0.2">
      <c r="A53" s="15" t="s">
        <v>87</v>
      </c>
      <c r="B53" s="15" t="s">
        <v>128</v>
      </c>
      <c r="C53" s="15" t="s">
        <v>10</v>
      </c>
      <c r="D53" s="15" t="s">
        <v>5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11000</v>
      </c>
      <c r="L53" s="16">
        <v>0</v>
      </c>
      <c r="M53" s="17">
        <f t="shared" si="7"/>
        <v>11000</v>
      </c>
      <c r="N53" s="18">
        <f t="shared" ref="N53:N62" si="8">SUM(E53:K53)/M53</f>
        <v>1</v>
      </c>
    </row>
    <row r="54" spans="1:14" x14ac:dyDescent="0.2">
      <c r="A54" s="3"/>
      <c r="B54" s="3"/>
      <c r="C54" s="3" t="s">
        <v>9</v>
      </c>
      <c r="D54" s="3" t="s">
        <v>5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11000</v>
      </c>
      <c r="L54" s="4">
        <v>0</v>
      </c>
      <c r="M54" s="13">
        <f t="shared" si="7"/>
        <v>11000</v>
      </c>
      <c r="N54" s="9">
        <f t="shared" si="8"/>
        <v>1</v>
      </c>
    </row>
    <row r="55" spans="1:14" x14ac:dyDescent="0.2">
      <c r="A55" s="5" t="s">
        <v>88</v>
      </c>
      <c r="B55" s="5" t="s">
        <v>127</v>
      </c>
      <c r="C55" s="5" t="s">
        <v>4</v>
      </c>
      <c r="D55" s="5" t="s">
        <v>5</v>
      </c>
      <c r="E55" s="6">
        <v>0</v>
      </c>
      <c r="F55" s="6">
        <v>0</v>
      </c>
      <c r="G55" s="6">
        <v>0</v>
      </c>
      <c r="H55" s="6">
        <v>0</v>
      </c>
      <c r="I55" s="6">
        <v>200000</v>
      </c>
      <c r="J55" s="6">
        <v>200000</v>
      </c>
      <c r="K55" s="6">
        <v>200000</v>
      </c>
      <c r="L55" s="6">
        <v>392000</v>
      </c>
      <c r="M55" s="14">
        <f t="shared" si="7"/>
        <v>992000</v>
      </c>
      <c r="N55" s="10">
        <f t="shared" si="8"/>
        <v>0.60483870967741937</v>
      </c>
    </row>
    <row r="56" spans="1:14" x14ac:dyDescent="0.2">
      <c r="A56" s="5" t="s">
        <v>89</v>
      </c>
      <c r="B56" s="5" t="s">
        <v>218</v>
      </c>
      <c r="C56" s="5" t="s">
        <v>11</v>
      </c>
      <c r="D56" s="5" t="s">
        <v>12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260</v>
      </c>
      <c r="L56" s="6">
        <v>0</v>
      </c>
      <c r="M56" s="14">
        <f t="shared" si="7"/>
        <v>260</v>
      </c>
      <c r="N56" s="10">
        <f t="shared" si="8"/>
        <v>1</v>
      </c>
    </row>
    <row r="57" spans="1:14" x14ac:dyDescent="0.2">
      <c r="A57" s="5" t="s">
        <v>125</v>
      </c>
      <c r="B57" s="5" t="s">
        <v>126</v>
      </c>
      <c r="C57" s="5" t="s">
        <v>13</v>
      </c>
      <c r="D57" s="5" t="s">
        <v>12</v>
      </c>
      <c r="E57" s="6">
        <v>12</v>
      </c>
      <c r="F57" s="6">
        <v>36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14">
        <f>SUM(E57:L57)</f>
        <v>48</v>
      </c>
      <c r="N57" s="10">
        <f t="shared" si="8"/>
        <v>1</v>
      </c>
    </row>
    <row r="58" spans="1:14" x14ac:dyDescent="0.2">
      <c r="A58" s="15" t="s">
        <v>90</v>
      </c>
      <c r="B58" s="15" t="s">
        <v>129</v>
      </c>
      <c r="C58" s="15" t="s">
        <v>11</v>
      </c>
      <c r="D58" s="15" t="s">
        <v>12</v>
      </c>
      <c r="E58" s="16">
        <v>7</v>
      </c>
      <c r="F58" s="16">
        <v>22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7">
        <f t="shared" si="7"/>
        <v>29</v>
      </c>
      <c r="N58" s="18">
        <f t="shared" si="8"/>
        <v>1</v>
      </c>
    </row>
    <row r="59" spans="1:14" x14ac:dyDescent="0.2">
      <c r="A59" s="3"/>
      <c r="B59" s="3"/>
      <c r="C59" s="3" t="s">
        <v>10</v>
      </c>
      <c r="D59" s="3" t="s">
        <v>5</v>
      </c>
      <c r="E59" s="4">
        <v>0</v>
      </c>
      <c r="F59" s="4">
        <v>41000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13">
        <f t="shared" si="7"/>
        <v>41000</v>
      </c>
      <c r="N59" s="9">
        <f t="shared" si="8"/>
        <v>1</v>
      </c>
    </row>
    <row r="60" spans="1:14" x14ac:dyDescent="0.2">
      <c r="A60" s="5" t="s">
        <v>92</v>
      </c>
      <c r="B60" s="5" t="s">
        <v>219</v>
      </c>
      <c r="C60" s="5" t="s">
        <v>11</v>
      </c>
      <c r="D60" s="5" t="s">
        <v>12</v>
      </c>
      <c r="E60" s="6">
        <v>0</v>
      </c>
      <c r="F60" s="6">
        <v>20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14">
        <f t="shared" si="7"/>
        <v>20</v>
      </c>
      <c r="N60" s="10">
        <f t="shared" si="8"/>
        <v>1</v>
      </c>
    </row>
    <row r="61" spans="1:14" x14ac:dyDescent="0.2">
      <c r="A61" s="21" t="s">
        <v>96</v>
      </c>
      <c r="B61" s="5" t="s">
        <v>220</v>
      </c>
      <c r="C61" s="5" t="s">
        <v>13</v>
      </c>
      <c r="D61" s="5" t="s">
        <v>12</v>
      </c>
      <c r="E61" s="6">
        <v>12</v>
      </c>
      <c r="F61" s="6">
        <v>34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14">
        <f>SUM(E61:L61)</f>
        <v>46</v>
      </c>
      <c r="N61" s="10">
        <f t="shared" si="8"/>
        <v>1</v>
      </c>
    </row>
    <row r="62" spans="1:14" x14ac:dyDescent="0.2">
      <c r="A62" s="21" t="s">
        <v>99</v>
      </c>
      <c r="B62" s="21" t="s">
        <v>221</v>
      </c>
      <c r="C62" s="21" t="s">
        <v>11</v>
      </c>
      <c r="D62" s="21" t="s">
        <v>12</v>
      </c>
      <c r="E62" s="30">
        <v>40</v>
      </c>
      <c r="F62" s="30">
        <v>121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1">
        <f>SUM(E62:L62)</f>
        <v>161</v>
      </c>
      <c r="N62" s="32">
        <f t="shared" si="8"/>
        <v>1</v>
      </c>
    </row>
    <row r="63" spans="1:14" x14ac:dyDescent="0.2">
      <c r="A63" s="22" t="s">
        <v>18</v>
      </c>
      <c r="B63" s="22" t="s">
        <v>58</v>
      </c>
      <c r="C63" s="22" t="s">
        <v>19</v>
      </c>
      <c r="D63" s="22" t="s">
        <v>12</v>
      </c>
      <c r="E63" s="23">
        <v>0</v>
      </c>
      <c r="F63" s="23">
        <v>0</v>
      </c>
      <c r="G63" s="23">
        <v>5</v>
      </c>
      <c r="H63" s="23">
        <v>4</v>
      </c>
      <c r="I63" s="23">
        <v>3</v>
      </c>
      <c r="J63" s="23">
        <v>0</v>
      </c>
      <c r="K63" s="23">
        <v>0</v>
      </c>
      <c r="L63" s="23">
        <v>0</v>
      </c>
      <c r="M63" s="24">
        <f t="shared" si="7"/>
        <v>12</v>
      </c>
      <c r="N63" s="25">
        <f t="shared" si="4"/>
        <v>1</v>
      </c>
    </row>
    <row r="64" spans="1:14" x14ac:dyDescent="0.2">
      <c r="A64" s="22"/>
      <c r="B64" s="22"/>
      <c r="C64" s="22" t="s">
        <v>20</v>
      </c>
      <c r="D64" s="22" t="s">
        <v>12</v>
      </c>
      <c r="E64" s="23">
        <v>0</v>
      </c>
      <c r="F64" s="23">
        <v>0</v>
      </c>
      <c r="G64" s="23">
        <v>30</v>
      </c>
      <c r="H64" s="23">
        <v>30</v>
      </c>
      <c r="I64" s="23">
        <v>30</v>
      </c>
      <c r="J64" s="23">
        <v>0</v>
      </c>
      <c r="K64" s="23">
        <v>0</v>
      </c>
      <c r="L64" s="23">
        <v>0</v>
      </c>
      <c r="M64" s="24">
        <f t="shared" si="7"/>
        <v>90</v>
      </c>
      <c r="N64" s="25">
        <f t="shared" si="4"/>
        <v>1</v>
      </c>
    </row>
    <row r="65" spans="1:14" x14ac:dyDescent="0.2">
      <c r="A65" s="22"/>
      <c r="B65" s="22"/>
      <c r="C65" s="22" t="s">
        <v>21</v>
      </c>
      <c r="D65" s="22" t="s">
        <v>12</v>
      </c>
      <c r="E65" s="23">
        <v>0</v>
      </c>
      <c r="F65" s="23">
        <v>0</v>
      </c>
      <c r="G65" s="23">
        <v>30</v>
      </c>
      <c r="H65" s="23">
        <v>30</v>
      </c>
      <c r="I65" s="23">
        <v>0</v>
      </c>
      <c r="J65" s="23">
        <v>0</v>
      </c>
      <c r="K65" s="23">
        <v>0</v>
      </c>
      <c r="L65" s="23">
        <v>0</v>
      </c>
      <c r="M65" s="24">
        <f t="shared" si="7"/>
        <v>60</v>
      </c>
      <c r="N65" s="25">
        <f t="shared" si="4"/>
        <v>1</v>
      </c>
    </row>
    <row r="66" spans="1:14" x14ac:dyDescent="0.2">
      <c r="A66" s="22"/>
      <c r="B66" s="22"/>
      <c r="C66" s="22" t="s">
        <v>27</v>
      </c>
      <c r="D66" s="22" t="s">
        <v>12</v>
      </c>
      <c r="E66" s="23">
        <v>0</v>
      </c>
      <c r="F66" s="23">
        <v>0</v>
      </c>
      <c r="G66" s="23">
        <v>100</v>
      </c>
      <c r="H66" s="23">
        <v>100</v>
      </c>
      <c r="I66" s="23">
        <v>100</v>
      </c>
      <c r="J66" s="23">
        <v>100</v>
      </c>
      <c r="K66" s="23">
        <v>100</v>
      </c>
      <c r="L66" s="23">
        <v>435</v>
      </c>
      <c r="M66" s="24">
        <f t="shared" si="7"/>
        <v>935</v>
      </c>
      <c r="N66" s="25">
        <f t="shared" si="4"/>
        <v>0.53475935828877008</v>
      </c>
    </row>
    <row r="67" spans="1:14" x14ac:dyDescent="0.2">
      <c r="A67" s="22"/>
      <c r="B67" s="22"/>
      <c r="C67" s="22" t="s">
        <v>22</v>
      </c>
      <c r="D67" s="22" t="s">
        <v>5</v>
      </c>
      <c r="E67" s="23">
        <v>0</v>
      </c>
      <c r="F67" s="23">
        <v>160000</v>
      </c>
      <c r="G67" s="23">
        <v>180000</v>
      </c>
      <c r="H67" s="23">
        <v>45000</v>
      </c>
      <c r="I67" s="23">
        <v>50000</v>
      </c>
      <c r="J67" s="23">
        <v>185000</v>
      </c>
      <c r="K67" s="23">
        <v>50000</v>
      </c>
      <c r="L67" s="23">
        <v>1614722</v>
      </c>
      <c r="M67" s="24">
        <f t="shared" si="7"/>
        <v>2284722</v>
      </c>
      <c r="N67" s="25">
        <f t="shared" si="4"/>
        <v>0.29325230815827924</v>
      </c>
    </row>
    <row r="68" spans="1:14" x14ac:dyDescent="0.2">
      <c r="A68" s="22"/>
      <c r="B68" s="22"/>
      <c r="C68" s="22" t="s">
        <v>23</v>
      </c>
      <c r="D68" s="22" t="s">
        <v>5</v>
      </c>
      <c r="E68" s="23">
        <v>0</v>
      </c>
      <c r="F68" s="23">
        <v>0</v>
      </c>
      <c r="G68" s="23">
        <v>40000</v>
      </c>
      <c r="H68" s="23">
        <v>0</v>
      </c>
      <c r="I68" s="23">
        <v>0</v>
      </c>
      <c r="J68" s="23">
        <v>40000</v>
      </c>
      <c r="K68" s="23">
        <v>40000</v>
      </c>
      <c r="L68" s="23">
        <v>454000</v>
      </c>
      <c r="M68" s="24">
        <f t="shared" si="7"/>
        <v>574000</v>
      </c>
      <c r="N68" s="25">
        <f t="shared" si="4"/>
        <v>0.20905923344947736</v>
      </c>
    </row>
    <row r="69" spans="1:14" x14ac:dyDescent="0.2">
      <c r="A69" s="22"/>
      <c r="B69" s="22"/>
      <c r="C69" s="22" t="s">
        <v>24</v>
      </c>
      <c r="D69" s="22" t="s">
        <v>5</v>
      </c>
      <c r="E69" s="23">
        <v>0</v>
      </c>
      <c r="F69" s="23">
        <v>0</v>
      </c>
      <c r="G69" s="23">
        <v>0</v>
      </c>
      <c r="H69" s="23">
        <v>37500</v>
      </c>
      <c r="I69" s="23">
        <v>0</v>
      </c>
      <c r="J69" s="23">
        <v>37500</v>
      </c>
      <c r="K69" s="23">
        <v>75000</v>
      </c>
      <c r="L69" s="23">
        <v>77000</v>
      </c>
      <c r="M69" s="24">
        <f t="shared" si="7"/>
        <v>227000</v>
      </c>
      <c r="N69" s="25">
        <f t="shared" si="4"/>
        <v>0.66079295154185025</v>
      </c>
    </row>
    <row r="70" spans="1:14" x14ac:dyDescent="0.2">
      <c r="A70" s="22"/>
      <c r="B70" s="22"/>
      <c r="C70" s="22" t="s">
        <v>25</v>
      </c>
      <c r="D70" s="22" t="s">
        <v>5</v>
      </c>
      <c r="E70" s="23">
        <v>0</v>
      </c>
      <c r="F70" s="23">
        <v>0</v>
      </c>
      <c r="G70" s="23">
        <v>0</v>
      </c>
      <c r="H70" s="23">
        <v>0</v>
      </c>
      <c r="I70" s="23">
        <v>10000</v>
      </c>
      <c r="J70" s="23">
        <v>9800</v>
      </c>
      <c r="K70" s="23">
        <v>0</v>
      </c>
      <c r="L70" s="23">
        <v>0</v>
      </c>
      <c r="M70" s="24">
        <f t="shared" si="7"/>
        <v>19800</v>
      </c>
      <c r="N70" s="25">
        <f t="shared" si="4"/>
        <v>1</v>
      </c>
    </row>
    <row r="71" spans="1:14" x14ac:dyDescent="0.2">
      <c r="A71" s="26"/>
      <c r="B71" s="26"/>
      <c r="C71" s="26" t="s">
        <v>26</v>
      </c>
      <c r="D71" s="26" t="s">
        <v>5</v>
      </c>
      <c r="E71" s="27">
        <v>0</v>
      </c>
      <c r="F71" s="27">
        <v>0</v>
      </c>
      <c r="G71" s="27">
        <v>0</v>
      </c>
      <c r="H71" s="27">
        <v>0</v>
      </c>
      <c r="I71" s="27">
        <v>7000</v>
      </c>
      <c r="J71" s="27">
        <v>6100</v>
      </c>
      <c r="K71" s="27">
        <v>0</v>
      </c>
      <c r="L71" s="27">
        <v>0</v>
      </c>
      <c r="M71" s="28">
        <f t="shared" si="7"/>
        <v>13100</v>
      </c>
      <c r="N71" s="29">
        <f t="shared" si="4"/>
        <v>1</v>
      </c>
    </row>
    <row r="72" spans="1:14" x14ac:dyDescent="0.2">
      <c r="A72" s="22" t="s">
        <v>28</v>
      </c>
      <c r="B72" s="22" t="s">
        <v>58</v>
      </c>
      <c r="C72" s="22" t="s">
        <v>10</v>
      </c>
      <c r="D72" s="22" t="s">
        <v>5</v>
      </c>
      <c r="E72" s="23">
        <v>0</v>
      </c>
      <c r="F72" s="23">
        <v>8000</v>
      </c>
      <c r="G72" s="23">
        <v>0</v>
      </c>
      <c r="H72" s="23">
        <v>12500</v>
      </c>
      <c r="I72" s="23">
        <v>0</v>
      </c>
      <c r="J72" s="23">
        <v>27500</v>
      </c>
      <c r="K72" s="23">
        <v>50000</v>
      </c>
      <c r="L72" s="23">
        <v>89200</v>
      </c>
      <c r="M72" s="24">
        <f t="shared" ref="M72:M111" si="9">SUM(E72:L72)</f>
        <v>187200</v>
      </c>
      <c r="N72" s="25">
        <f t="shared" si="4"/>
        <v>0.52350427350427353</v>
      </c>
    </row>
    <row r="73" spans="1:14" x14ac:dyDescent="0.2">
      <c r="A73" s="22" t="s">
        <v>101</v>
      </c>
      <c r="B73" s="22"/>
      <c r="C73" s="22" t="s">
        <v>9</v>
      </c>
      <c r="D73" s="22" t="s">
        <v>5</v>
      </c>
      <c r="E73" s="23">
        <v>0</v>
      </c>
      <c r="F73" s="23">
        <v>0</v>
      </c>
      <c r="G73" s="23">
        <v>22000</v>
      </c>
      <c r="H73" s="23">
        <v>20500</v>
      </c>
      <c r="I73" s="23">
        <v>0</v>
      </c>
      <c r="J73" s="23">
        <v>0</v>
      </c>
      <c r="K73" s="23">
        <v>0</v>
      </c>
      <c r="L73" s="23">
        <v>0</v>
      </c>
      <c r="M73" s="24">
        <f t="shared" si="9"/>
        <v>42500</v>
      </c>
      <c r="N73" s="25">
        <f t="shared" si="4"/>
        <v>1</v>
      </c>
    </row>
    <row r="74" spans="1:14" x14ac:dyDescent="0.2">
      <c r="A74" s="26"/>
      <c r="B74" s="26"/>
      <c r="C74" s="26" t="s">
        <v>29</v>
      </c>
      <c r="D74" s="26" t="s">
        <v>5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50500</v>
      </c>
      <c r="K74" s="27">
        <v>0</v>
      </c>
      <c r="L74" s="27">
        <v>0</v>
      </c>
      <c r="M74" s="28">
        <f t="shared" si="9"/>
        <v>50500</v>
      </c>
      <c r="N74" s="29">
        <f t="shared" si="4"/>
        <v>1</v>
      </c>
    </row>
    <row r="75" spans="1:14" x14ac:dyDescent="0.2">
      <c r="A75" s="21" t="s">
        <v>102</v>
      </c>
      <c r="B75" s="21" t="s">
        <v>120</v>
      </c>
      <c r="C75" s="21" t="s">
        <v>11</v>
      </c>
      <c r="D75" s="21" t="s">
        <v>12</v>
      </c>
      <c r="E75" s="30">
        <v>54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1">
        <f t="shared" si="9"/>
        <v>54</v>
      </c>
      <c r="N75" s="32">
        <f t="shared" si="4"/>
        <v>1</v>
      </c>
    </row>
    <row r="76" spans="1:14" x14ac:dyDescent="0.2">
      <c r="A76" s="21" t="s">
        <v>106</v>
      </c>
      <c r="B76" s="21" t="s">
        <v>119</v>
      </c>
      <c r="C76" s="21" t="s">
        <v>11</v>
      </c>
      <c r="D76" s="21" t="s">
        <v>12</v>
      </c>
      <c r="E76" s="30">
        <v>0</v>
      </c>
      <c r="F76" s="30">
        <v>0</v>
      </c>
      <c r="G76" s="30">
        <v>120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1">
        <f t="shared" si="9"/>
        <v>120</v>
      </c>
      <c r="N76" s="32">
        <f t="shared" ref="N76:N111" si="10">SUM(E76:K76)/M76</f>
        <v>1</v>
      </c>
    </row>
    <row r="77" spans="1:14" x14ac:dyDescent="0.2">
      <c r="A77" s="21" t="s">
        <v>103</v>
      </c>
      <c r="B77" s="21" t="s">
        <v>118</v>
      </c>
      <c r="C77" s="21" t="s">
        <v>13</v>
      </c>
      <c r="D77" s="21" t="s">
        <v>12</v>
      </c>
      <c r="E77" s="30">
        <v>0</v>
      </c>
      <c r="F77" s="30">
        <v>232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1">
        <f t="shared" si="9"/>
        <v>232</v>
      </c>
      <c r="N77" s="32">
        <f t="shared" si="10"/>
        <v>1</v>
      </c>
    </row>
    <row r="78" spans="1:14" x14ac:dyDescent="0.2">
      <c r="A78" s="21" t="s">
        <v>114</v>
      </c>
      <c r="B78" s="21" t="s">
        <v>222</v>
      </c>
      <c r="C78" s="21" t="s">
        <v>11</v>
      </c>
      <c r="D78" s="21" t="s">
        <v>12</v>
      </c>
      <c r="E78" s="30">
        <v>0</v>
      </c>
      <c r="F78" s="30">
        <v>0</v>
      </c>
      <c r="G78" s="30">
        <v>160</v>
      </c>
      <c r="H78" s="30">
        <v>0</v>
      </c>
      <c r="I78" s="30">
        <v>149</v>
      </c>
      <c r="J78" s="30">
        <v>0</v>
      </c>
      <c r="K78" s="30">
        <v>0</v>
      </c>
      <c r="L78" s="30">
        <v>0</v>
      </c>
      <c r="M78" s="31">
        <f t="shared" si="9"/>
        <v>309</v>
      </c>
      <c r="N78" s="32">
        <f t="shared" si="10"/>
        <v>1</v>
      </c>
    </row>
    <row r="79" spans="1:14" x14ac:dyDescent="0.2">
      <c r="A79" s="21" t="s">
        <v>130</v>
      </c>
      <c r="B79" s="21" t="s">
        <v>131</v>
      </c>
      <c r="C79" s="21" t="s">
        <v>13</v>
      </c>
      <c r="D79" s="21" t="s">
        <v>12</v>
      </c>
      <c r="E79" s="30">
        <v>0</v>
      </c>
      <c r="F79" s="30">
        <v>15</v>
      </c>
      <c r="G79" s="30">
        <v>15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1">
        <f t="shared" si="9"/>
        <v>30</v>
      </c>
      <c r="N79" s="32">
        <f t="shared" si="10"/>
        <v>1</v>
      </c>
    </row>
    <row r="80" spans="1:14" x14ac:dyDescent="0.2">
      <c r="A80" s="21" t="s">
        <v>132</v>
      </c>
      <c r="B80" s="21" t="s">
        <v>133</v>
      </c>
      <c r="C80" s="21" t="s">
        <v>13</v>
      </c>
      <c r="D80" s="21" t="s">
        <v>12</v>
      </c>
      <c r="E80" s="30">
        <v>0</v>
      </c>
      <c r="F80" s="30">
        <v>140</v>
      </c>
      <c r="G80" s="30">
        <v>140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f t="shared" si="9"/>
        <v>280</v>
      </c>
      <c r="N80" s="32">
        <f t="shared" si="10"/>
        <v>1</v>
      </c>
    </row>
    <row r="81" spans="1:14" x14ac:dyDescent="0.2">
      <c r="A81" s="21" t="s">
        <v>111</v>
      </c>
      <c r="B81" s="21" t="s">
        <v>116</v>
      </c>
      <c r="C81" s="21" t="s">
        <v>11</v>
      </c>
      <c r="D81" s="21" t="s">
        <v>12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23</v>
      </c>
      <c r="K81" s="30">
        <v>0</v>
      </c>
      <c r="L81" s="30">
        <v>0</v>
      </c>
      <c r="M81" s="31">
        <f t="shared" si="9"/>
        <v>23</v>
      </c>
      <c r="N81" s="32">
        <f t="shared" si="10"/>
        <v>1</v>
      </c>
    </row>
    <row r="82" spans="1:14" x14ac:dyDescent="0.2">
      <c r="A82" s="21" t="s">
        <v>112</v>
      </c>
      <c r="B82" s="21" t="s">
        <v>117</v>
      </c>
      <c r="C82" s="21" t="s">
        <v>11</v>
      </c>
      <c r="D82" s="21" t="s">
        <v>12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79</v>
      </c>
      <c r="L82" s="30">
        <v>0</v>
      </c>
      <c r="M82" s="31">
        <f t="shared" si="9"/>
        <v>79</v>
      </c>
      <c r="N82" s="32">
        <f t="shared" si="10"/>
        <v>1</v>
      </c>
    </row>
    <row r="83" spans="1:14" x14ac:dyDescent="0.2">
      <c r="A83" s="21" t="s">
        <v>115</v>
      </c>
      <c r="B83" s="21" t="s">
        <v>121</v>
      </c>
      <c r="C83" s="21" t="s">
        <v>11</v>
      </c>
      <c r="D83" s="21" t="s">
        <v>12</v>
      </c>
      <c r="E83" s="30">
        <v>0</v>
      </c>
      <c r="F83" s="30">
        <v>0</v>
      </c>
      <c r="G83" s="30">
        <v>120</v>
      </c>
      <c r="H83" s="30">
        <v>250</v>
      </c>
      <c r="I83" s="30">
        <v>70</v>
      </c>
      <c r="J83" s="30">
        <v>0</v>
      </c>
      <c r="K83" s="30">
        <v>0</v>
      </c>
      <c r="L83" s="30">
        <v>0</v>
      </c>
      <c r="M83" s="31">
        <f t="shared" si="9"/>
        <v>440</v>
      </c>
      <c r="N83" s="32">
        <f t="shared" si="10"/>
        <v>1</v>
      </c>
    </row>
    <row r="84" spans="1:14" x14ac:dyDescent="0.2">
      <c r="A84" s="21" t="s">
        <v>122</v>
      </c>
      <c r="B84" s="21" t="s">
        <v>123</v>
      </c>
      <c r="C84" s="21" t="s">
        <v>13</v>
      </c>
      <c r="D84" s="21" t="s">
        <v>12</v>
      </c>
      <c r="E84" s="30">
        <v>0</v>
      </c>
      <c r="F84" s="30">
        <v>67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1">
        <f t="shared" si="9"/>
        <v>67</v>
      </c>
      <c r="N84" s="32">
        <f t="shared" si="10"/>
        <v>1</v>
      </c>
    </row>
    <row r="85" spans="1:14" x14ac:dyDescent="0.2">
      <c r="A85" s="21" t="s">
        <v>137</v>
      </c>
      <c r="B85" s="21" t="s">
        <v>138</v>
      </c>
      <c r="C85" s="21" t="s">
        <v>11</v>
      </c>
      <c r="D85" s="21" t="s">
        <v>12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38</v>
      </c>
      <c r="K85" s="30">
        <v>0</v>
      </c>
      <c r="L85" s="30">
        <v>0</v>
      </c>
      <c r="M85" s="31">
        <f t="shared" si="9"/>
        <v>38</v>
      </c>
      <c r="N85" s="32">
        <f t="shared" si="10"/>
        <v>1</v>
      </c>
    </row>
    <row r="86" spans="1:14" x14ac:dyDescent="0.2">
      <c r="A86" s="21" t="s">
        <v>139</v>
      </c>
      <c r="B86" s="21" t="s">
        <v>140</v>
      </c>
      <c r="C86" s="21" t="s">
        <v>13</v>
      </c>
      <c r="D86" s="21" t="s">
        <v>12</v>
      </c>
      <c r="E86" s="30">
        <v>0</v>
      </c>
      <c r="F86" s="30">
        <v>100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1">
        <f t="shared" si="9"/>
        <v>100</v>
      </c>
      <c r="N86" s="32">
        <f t="shared" si="10"/>
        <v>1</v>
      </c>
    </row>
    <row r="87" spans="1:14" x14ac:dyDescent="0.2">
      <c r="A87" s="22" t="s">
        <v>33</v>
      </c>
      <c r="B87" s="22" t="s">
        <v>58</v>
      </c>
      <c r="C87" s="22" t="s">
        <v>11</v>
      </c>
      <c r="D87" s="22" t="s">
        <v>12</v>
      </c>
      <c r="E87" s="23">
        <v>0</v>
      </c>
      <c r="F87" s="23">
        <v>0</v>
      </c>
      <c r="G87" s="23">
        <v>150</v>
      </c>
      <c r="H87" s="23">
        <v>200</v>
      </c>
      <c r="I87" s="23">
        <v>125</v>
      </c>
      <c r="J87" s="23">
        <v>0</v>
      </c>
      <c r="K87" s="23">
        <v>0</v>
      </c>
      <c r="L87" s="23">
        <v>0</v>
      </c>
      <c r="M87" s="24">
        <f t="shared" si="9"/>
        <v>475</v>
      </c>
      <c r="N87" s="25">
        <f t="shared" si="10"/>
        <v>1</v>
      </c>
    </row>
    <row r="88" spans="1:14" x14ac:dyDescent="0.2">
      <c r="A88" s="26"/>
      <c r="B88" s="26"/>
      <c r="C88" s="26" t="s">
        <v>34</v>
      </c>
      <c r="D88" s="26" t="s">
        <v>17</v>
      </c>
      <c r="E88" s="27">
        <v>0</v>
      </c>
      <c r="F88" s="27">
        <v>0</v>
      </c>
      <c r="G88" s="27">
        <v>0</v>
      </c>
      <c r="H88" s="27">
        <v>0</v>
      </c>
      <c r="I88" s="27">
        <v>50</v>
      </c>
      <c r="J88" s="27">
        <v>0</v>
      </c>
      <c r="K88" s="27">
        <v>0</v>
      </c>
      <c r="L88" s="27">
        <v>0</v>
      </c>
      <c r="M88" s="28">
        <f t="shared" si="9"/>
        <v>50</v>
      </c>
      <c r="N88" s="29">
        <f t="shared" si="10"/>
        <v>1</v>
      </c>
    </row>
    <row r="89" spans="1:14" x14ac:dyDescent="0.2">
      <c r="A89" s="21" t="s">
        <v>144</v>
      </c>
      <c r="B89" s="21" t="s">
        <v>145</v>
      </c>
      <c r="C89" s="21" t="s">
        <v>11</v>
      </c>
      <c r="D89" s="21" t="s">
        <v>12</v>
      </c>
      <c r="E89" s="30">
        <v>5</v>
      </c>
      <c r="F89" s="30">
        <v>64</v>
      </c>
      <c r="G89" s="30">
        <v>113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1">
        <f t="shared" si="9"/>
        <v>182</v>
      </c>
      <c r="N89" s="32">
        <f t="shared" si="10"/>
        <v>1</v>
      </c>
    </row>
    <row r="90" spans="1:14" x14ac:dyDescent="0.2">
      <c r="A90" s="21" t="s">
        <v>146</v>
      </c>
      <c r="B90" s="21" t="s">
        <v>147</v>
      </c>
      <c r="C90" s="21" t="s">
        <v>11</v>
      </c>
      <c r="D90" s="21" t="s">
        <v>12</v>
      </c>
      <c r="E90" s="30">
        <v>0</v>
      </c>
      <c r="F90" s="30">
        <v>78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1">
        <f t="shared" si="9"/>
        <v>78</v>
      </c>
      <c r="N90" s="32">
        <f t="shared" si="10"/>
        <v>1</v>
      </c>
    </row>
    <row r="91" spans="1:14" x14ac:dyDescent="0.2">
      <c r="A91" s="22" t="s">
        <v>36</v>
      </c>
      <c r="B91" s="22" t="s">
        <v>58</v>
      </c>
      <c r="C91" s="22" t="s">
        <v>4</v>
      </c>
      <c r="D91" s="22" t="s">
        <v>5</v>
      </c>
      <c r="E91" s="23">
        <v>0</v>
      </c>
      <c r="F91" s="23">
        <v>224000</v>
      </c>
      <c r="G91" s="23">
        <v>0</v>
      </c>
      <c r="H91" s="23">
        <v>0</v>
      </c>
      <c r="I91" s="23">
        <v>0</v>
      </c>
      <c r="J91" s="23">
        <v>0</v>
      </c>
      <c r="K91" s="23">
        <v>224000</v>
      </c>
      <c r="L91" s="23">
        <v>3753000</v>
      </c>
      <c r="M91" s="24">
        <f t="shared" si="9"/>
        <v>4201000</v>
      </c>
      <c r="N91" s="25">
        <f t="shared" si="10"/>
        <v>0.10664127588669364</v>
      </c>
    </row>
    <row r="92" spans="1:14" x14ac:dyDescent="0.2">
      <c r="A92" s="26"/>
      <c r="B92" s="26"/>
      <c r="C92" s="26" t="s">
        <v>9</v>
      </c>
      <c r="D92" s="26" t="s">
        <v>5</v>
      </c>
      <c r="E92" s="27">
        <v>0</v>
      </c>
      <c r="F92" s="27">
        <v>105500</v>
      </c>
      <c r="G92" s="27">
        <v>0</v>
      </c>
      <c r="H92" s="27">
        <v>0</v>
      </c>
      <c r="I92" s="27">
        <v>0</v>
      </c>
      <c r="J92" s="27">
        <v>132700</v>
      </c>
      <c r="K92" s="27">
        <v>132700</v>
      </c>
      <c r="L92" s="27">
        <v>1726600</v>
      </c>
      <c r="M92" s="28">
        <f t="shared" si="9"/>
        <v>2097500</v>
      </c>
      <c r="N92" s="29">
        <f t="shared" si="10"/>
        <v>0.17682955899880812</v>
      </c>
    </row>
    <row r="93" spans="1:14" x14ac:dyDescent="0.2">
      <c r="A93" s="21" t="s">
        <v>151</v>
      </c>
      <c r="B93" s="21" t="s">
        <v>152</v>
      </c>
      <c r="C93" s="21" t="s">
        <v>11</v>
      </c>
      <c r="D93" s="21" t="s">
        <v>12</v>
      </c>
      <c r="E93" s="30">
        <v>0</v>
      </c>
      <c r="F93" s="30">
        <v>0</v>
      </c>
      <c r="G93" s="30">
        <v>155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1">
        <f t="shared" si="9"/>
        <v>155</v>
      </c>
      <c r="N93" s="32">
        <f t="shared" si="10"/>
        <v>1</v>
      </c>
    </row>
    <row r="94" spans="1:14" x14ac:dyDescent="0.2">
      <c r="A94" s="21" t="s">
        <v>153</v>
      </c>
      <c r="B94" s="21" t="s">
        <v>152</v>
      </c>
      <c r="C94" s="21" t="s">
        <v>11</v>
      </c>
      <c r="D94" s="21" t="s">
        <v>12</v>
      </c>
      <c r="E94" s="30">
        <v>0</v>
      </c>
      <c r="F94" s="30">
        <v>0</v>
      </c>
      <c r="G94" s="30">
        <v>215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f t="shared" si="9"/>
        <v>215</v>
      </c>
      <c r="N94" s="32">
        <f t="shared" si="10"/>
        <v>1</v>
      </c>
    </row>
    <row r="95" spans="1:14" x14ac:dyDescent="0.2">
      <c r="A95" s="21" t="s">
        <v>155</v>
      </c>
      <c r="B95" s="21" t="s">
        <v>156</v>
      </c>
      <c r="C95" s="21" t="s">
        <v>11</v>
      </c>
      <c r="D95" s="21" t="s">
        <v>12</v>
      </c>
      <c r="E95" s="30">
        <v>18</v>
      </c>
      <c r="F95" s="30">
        <v>18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f t="shared" si="9"/>
        <v>36</v>
      </c>
      <c r="N95" s="32">
        <f t="shared" si="10"/>
        <v>1</v>
      </c>
    </row>
    <row r="96" spans="1:14" x14ac:dyDescent="0.2">
      <c r="A96" s="21" t="s">
        <v>157</v>
      </c>
      <c r="B96" s="21" t="s">
        <v>158</v>
      </c>
      <c r="C96" s="21" t="s">
        <v>11</v>
      </c>
      <c r="D96" s="21" t="s">
        <v>12</v>
      </c>
      <c r="E96" s="30">
        <v>43</v>
      </c>
      <c r="F96" s="30">
        <v>43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f t="shared" si="9"/>
        <v>86</v>
      </c>
      <c r="N96" s="32">
        <f t="shared" si="10"/>
        <v>1</v>
      </c>
    </row>
    <row r="97" spans="1:14" x14ac:dyDescent="0.2">
      <c r="A97" s="21" t="s">
        <v>165</v>
      </c>
      <c r="B97" s="21" t="s">
        <v>166</v>
      </c>
      <c r="C97" s="21" t="s">
        <v>10</v>
      </c>
      <c r="D97" s="21" t="s">
        <v>5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72500</v>
      </c>
      <c r="K97" s="30">
        <v>0</v>
      </c>
      <c r="L97" s="30">
        <v>0</v>
      </c>
      <c r="M97" s="31">
        <f t="shared" si="9"/>
        <v>72500</v>
      </c>
      <c r="N97" s="32">
        <f t="shared" si="10"/>
        <v>1</v>
      </c>
    </row>
    <row r="98" spans="1:14" x14ac:dyDescent="0.2">
      <c r="A98" s="22" t="s">
        <v>167</v>
      </c>
      <c r="B98" s="33" t="s">
        <v>168</v>
      </c>
      <c r="C98" s="22" t="s">
        <v>10</v>
      </c>
      <c r="D98" s="22" t="s">
        <v>5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6500</v>
      </c>
      <c r="M98" s="24">
        <f t="shared" si="9"/>
        <v>6500</v>
      </c>
      <c r="N98" s="25">
        <f t="shared" si="10"/>
        <v>0</v>
      </c>
    </row>
    <row r="99" spans="1:14" x14ac:dyDescent="0.2">
      <c r="A99" s="26"/>
      <c r="B99" s="26"/>
      <c r="C99" s="26" t="s">
        <v>9</v>
      </c>
      <c r="D99" s="26" t="s">
        <v>5</v>
      </c>
      <c r="E99" s="27">
        <v>0</v>
      </c>
      <c r="F99" s="27">
        <v>6500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8">
        <f t="shared" si="9"/>
        <v>6500</v>
      </c>
      <c r="N99" s="29">
        <f t="shared" si="10"/>
        <v>1</v>
      </c>
    </row>
    <row r="100" spans="1:14" x14ac:dyDescent="0.2">
      <c r="A100" s="22" t="s">
        <v>169</v>
      </c>
      <c r="B100" s="22" t="s">
        <v>58</v>
      </c>
      <c r="C100" s="22" t="s">
        <v>29</v>
      </c>
      <c r="D100" s="22" t="s">
        <v>5</v>
      </c>
      <c r="E100" s="23">
        <v>0</v>
      </c>
      <c r="F100" s="23">
        <v>70000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f t="shared" si="9"/>
        <v>70000</v>
      </c>
      <c r="N100" s="25">
        <f t="shared" si="10"/>
        <v>1</v>
      </c>
    </row>
    <row r="101" spans="1:14" x14ac:dyDescent="0.2">
      <c r="A101" s="26"/>
      <c r="B101" s="26"/>
      <c r="C101" s="26" t="s">
        <v>62</v>
      </c>
      <c r="D101" s="26" t="s">
        <v>5</v>
      </c>
      <c r="E101" s="27">
        <v>0</v>
      </c>
      <c r="F101" s="27">
        <v>8000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8">
        <f t="shared" si="9"/>
        <v>8000</v>
      </c>
      <c r="N101" s="29">
        <f t="shared" si="10"/>
        <v>1</v>
      </c>
    </row>
    <row r="102" spans="1:14" x14ac:dyDescent="0.2">
      <c r="A102" s="21" t="s">
        <v>170</v>
      </c>
      <c r="B102" s="21" t="s">
        <v>171</v>
      </c>
      <c r="C102" s="21" t="s">
        <v>11</v>
      </c>
      <c r="D102" s="21" t="s">
        <v>12</v>
      </c>
      <c r="E102" s="30">
        <v>0</v>
      </c>
      <c r="F102" s="30">
        <v>79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1">
        <f t="shared" si="9"/>
        <v>79</v>
      </c>
      <c r="N102" s="32">
        <f t="shared" si="10"/>
        <v>1</v>
      </c>
    </row>
    <row r="103" spans="1:14" x14ac:dyDescent="0.2">
      <c r="A103" s="21" t="s">
        <v>172</v>
      </c>
      <c r="B103" s="21" t="s">
        <v>173</v>
      </c>
      <c r="C103" s="21" t="s">
        <v>11</v>
      </c>
      <c r="D103" s="21" t="s">
        <v>12</v>
      </c>
      <c r="E103" s="30">
        <v>43</v>
      </c>
      <c r="F103" s="30">
        <v>43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1">
        <f t="shared" si="9"/>
        <v>86</v>
      </c>
      <c r="N103" s="32">
        <f t="shared" si="10"/>
        <v>1</v>
      </c>
    </row>
    <row r="104" spans="1:14" x14ac:dyDescent="0.2">
      <c r="A104" s="21" t="s">
        <v>174</v>
      </c>
      <c r="B104" s="21" t="s">
        <v>175</v>
      </c>
      <c r="C104" s="21" t="s">
        <v>176</v>
      </c>
      <c r="D104" s="21" t="s">
        <v>5</v>
      </c>
      <c r="E104" s="30">
        <v>0</v>
      </c>
      <c r="F104" s="30">
        <v>145000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1">
        <f t="shared" si="9"/>
        <v>145000</v>
      </c>
      <c r="N104" s="32">
        <f t="shared" si="10"/>
        <v>1</v>
      </c>
    </row>
    <row r="105" spans="1:14" x14ac:dyDescent="0.2">
      <c r="A105" s="21" t="s">
        <v>161</v>
      </c>
      <c r="B105" s="21" t="s">
        <v>162</v>
      </c>
      <c r="C105" s="21" t="s">
        <v>11</v>
      </c>
      <c r="D105" s="21" t="s">
        <v>12</v>
      </c>
      <c r="E105" s="30">
        <v>31</v>
      </c>
      <c r="F105" s="30">
        <v>93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f t="shared" si="9"/>
        <v>124</v>
      </c>
      <c r="N105" s="32">
        <f t="shared" si="10"/>
        <v>1</v>
      </c>
    </row>
    <row r="106" spans="1:14" x14ac:dyDescent="0.2">
      <c r="A106" s="21" t="s">
        <v>177</v>
      </c>
      <c r="B106" s="21" t="s">
        <v>178</v>
      </c>
      <c r="C106" s="21" t="s">
        <v>11</v>
      </c>
      <c r="D106" s="21" t="s">
        <v>12</v>
      </c>
      <c r="E106" s="30">
        <v>0</v>
      </c>
      <c r="F106" s="30">
        <v>0</v>
      </c>
      <c r="G106" s="30">
        <v>0</v>
      </c>
      <c r="H106" s="30">
        <v>0</v>
      </c>
      <c r="I106" s="30">
        <v>112</v>
      </c>
      <c r="J106" s="30">
        <v>0</v>
      </c>
      <c r="K106" s="30">
        <v>0</v>
      </c>
      <c r="L106" s="30">
        <v>0</v>
      </c>
      <c r="M106" s="31">
        <f t="shared" si="9"/>
        <v>112</v>
      </c>
      <c r="N106" s="32">
        <f t="shared" si="10"/>
        <v>1</v>
      </c>
    </row>
    <row r="107" spans="1:14" x14ac:dyDescent="0.2">
      <c r="A107" s="21" t="s">
        <v>163</v>
      </c>
      <c r="B107" s="21" t="s">
        <v>164</v>
      </c>
      <c r="C107" s="21" t="s">
        <v>11</v>
      </c>
      <c r="D107" s="21" t="s">
        <v>12</v>
      </c>
      <c r="E107" s="30">
        <v>0</v>
      </c>
      <c r="F107" s="30">
        <v>210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1">
        <f t="shared" si="9"/>
        <v>210</v>
      </c>
      <c r="N107" s="32">
        <f t="shared" si="10"/>
        <v>1</v>
      </c>
    </row>
    <row r="108" spans="1:14" x14ac:dyDescent="0.2">
      <c r="A108" s="26" t="s">
        <v>179</v>
      </c>
      <c r="B108" s="26" t="s">
        <v>180</v>
      </c>
      <c r="C108" s="26" t="s">
        <v>11</v>
      </c>
      <c r="D108" s="26" t="s">
        <v>12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80</v>
      </c>
      <c r="K108" s="27">
        <v>0</v>
      </c>
      <c r="L108" s="27">
        <v>0</v>
      </c>
      <c r="M108" s="28">
        <f t="shared" si="9"/>
        <v>80</v>
      </c>
      <c r="N108" s="29">
        <f t="shared" si="10"/>
        <v>1</v>
      </c>
    </row>
    <row r="109" spans="1:14" x14ac:dyDescent="0.2">
      <c r="A109" s="26" t="s">
        <v>181</v>
      </c>
      <c r="B109" s="26" t="s">
        <v>182</v>
      </c>
      <c r="C109" s="26" t="s">
        <v>11</v>
      </c>
      <c r="D109" s="26" t="s">
        <v>12</v>
      </c>
      <c r="E109" s="27">
        <v>0</v>
      </c>
      <c r="F109" s="27">
        <v>0</v>
      </c>
      <c r="G109" s="27">
        <v>132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8">
        <f t="shared" si="9"/>
        <v>132</v>
      </c>
      <c r="N109" s="29">
        <f t="shared" si="10"/>
        <v>1</v>
      </c>
    </row>
    <row r="110" spans="1:14" x14ac:dyDescent="0.2">
      <c r="A110" s="26" t="s">
        <v>183</v>
      </c>
      <c r="B110" s="26" t="s">
        <v>184</v>
      </c>
      <c r="C110" s="26" t="s">
        <v>11</v>
      </c>
      <c r="D110" s="26" t="s">
        <v>12</v>
      </c>
      <c r="E110" s="27">
        <v>0</v>
      </c>
      <c r="F110" s="27">
        <v>0</v>
      </c>
      <c r="G110" s="27">
        <v>150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8">
        <f t="shared" si="9"/>
        <v>150</v>
      </c>
      <c r="N110" s="29">
        <f t="shared" si="10"/>
        <v>1</v>
      </c>
    </row>
    <row r="111" spans="1:14" ht="13.5" thickBot="1" x14ac:dyDescent="0.25">
      <c r="A111" s="26" t="s">
        <v>186</v>
      </c>
      <c r="B111" s="26" t="s">
        <v>187</v>
      </c>
      <c r="C111" s="26" t="s">
        <v>11</v>
      </c>
      <c r="D111" s="26" t="s">
        <v>12</v>
      </c>
      <c r="E111" s="27">
        <v>0</v>
      </c>
      <c r="F111" s="27">
        <v>0</v>
      </c>
      <c r="G111" s="27">
        <v>18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8">
        <f t="shared" si="9"/>
        <v>18</v>
      </c>
      <c r="N111" s="29">
        <f t="shared" si="10"/>
        <v>1</v>
      </c>
    </row>
    <row r="112" spans="1:14" ht="27" customHeight="1" x14ac:dyDescent="0.2">
      <c r="A112" s="35" t="s">
        <v>195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7"/>
      <c r="M112" s="38"/>
      <c r="N112" s="37"/>
    </row>
    <row r="113" spans="1:14" x14ac:dyDescent="0.2">
      <c r="A113" s="5" t="s">
        <v>64</v>
      </c>
      <c r="B113" s="5" t="s">
        <v>52</v>
      </c>
      <c r="C113" s="5" t="s">
        <v>11</v>
      </c>
      <c r="D113" s="5" t="s">
        <v>12</v>
      </c>
      <c r="E113" s="6">
        <v>0</v>
      </c>
      <c r="F113" s="71">
        <v>5</v>
      </c>
      <c r="G113" s="71">
        <v>5</v>
      </c>
      <c r="H113" s="71">
        <v>10</v>
      </c>
      <c r="I113" s="71">
        <v>10</v>
      </c>
      <c r="J113" s="71">
        <v>10</v>
      </c>
      <c r="K113" s="71">
        <v>10</v>
      </c>
      <c r="L113" s="71">
        <v>35</v>
      </c>
      <c r="M113" s="72">
        <f t="shared" ref="M113:M119" si="11">SUM(E113:L113)</f>
        <v>85</v>
      </c>
      <c r="N113" s="73">
        <v>0.59</v>
      </c>
    </row>
    <row r="114" spans="1:14" x14ac:dyDescent="0.2">
      <c r="A114" s="63" t="s">
        <v>72</v>
      </c>
      <c r="B114" s="63" t="s">
        <v>52</v>
      </c>
      <c r="C114" s="63" t="s">
        <v>11</v>
      </c>
      <c r="D114" s="63" t="s">
        <v>12</v>
      </c>
      <c r="E114" s="64">
        <v>0</v>
      </c>
      <c r="F114" s="64">
        <v>30</v>
      </c>
      <c r="G114" s="64">
        <v>75</v>
      </c>
      <c r="H114" s="64">
        <v>100</v>
      </c>
      <c r="I114" s="64">
        <v>86</v>
      </c>
      <c r="J114" s="64">
        <v>0</v>
      </c>
      <c r="K114" s="64">
        <v>0</v>
      </c>
      <c r="L114" s="64">
        <v>0</v>
      </c>
      <c r="M114" s="65">
        <f t="shared" si="11"/>
        <v>291</v>
      </c>
      <c r="N114" s="66">
        <f>SUM(E114:K114)/M114</f>
        <v>1</v>
      </c>
    </row>
    <row r="115" spans="1:14" x14ac:dyDescent="0.2">
      <c r="A115" s="67"/>
      <c r="B115" s="67"/>
      <c r="C115" s="67" t="s">
        <v>14</v>
      </c>
      <c r="D115" s="67" t="s">
        <v>5</v>
      </c>
      <c r="E115" s="68">
        <v>0</v>
      </c>
      <c r="F115" s="68">
        <v>0</v>
      </c>
      <c r="G115" s="68">
        <v>0</v>
      </c>
      <c r="H115" s="68">
        <v>158123</v>
      </c>
      <c r="I115" s="68">
        <v>0</v>
      </c>
      <c r="J115" s="68">
        <v>0</v>
      </c>
      <c r="K115" s="68">
        <v>0</v>
      </c>
      <c r="L115" s="68">
        <v>0</v>
      </c>
      <c r="M115" s="69">
        <f t="shared" si="11"/>
        <v>158123</v>
      </c>
      <c r="N115" s="70">
        <f>SUM(E115:K115)/M115</f>
        <v>1</v>
      </c>
    </row>
    <row r="116" spans="1:14" x14ac:dyDescent="0.2">
      <c r="A116" s="1" t="s">
        <v>226</v>
      </c>
      <c r="B116" s="1" t="s">
        <v>52</v>
      </c>
      <c r="C116" s="1" t="s">
        <v>11</v>
      </c>
      <c r="D116" s="1" t="s">
        <v>12</v>
      </c>
      <c r="E116" s="2">
        <v>0</v>
      </c>
      <c r="F116" s="2">
        <v>0</v>
      </c>
      <c r="G116" s="74">
        <v>0</v>
      </c>
      <c r="H116" s="74">
        <v>30</v>
      </c>
      <c r="I116" s="74">
        <v>25</v>
      </c>
      <c r="J116" s="74">
        <v>25</v>
      </c>
      <c r="K116" s="74">
        <v>25</v>
      </c>
      <c r="L116" s="74">
        <v>1095</v>
      </c>
      <c r="M116" s="75">
        <f>SUM(E116:L116)</f>
        <v>1200</v>
      </c>
      <c r="N116" s="8">
        <f>SUM(E116:K116)/M116</f>
        <v>8.7499999999999994E-2</v>
      </c>
    </row>
    <row r="117" spans="1:14" x14ac:dyDescent="0.2">
      <c r="C117" s="1" t="s">
        <v>13</v>
      </c>
      <c r="D117" s="1" t="s">
        <v>12</v>
      </c>
      <c r="E117" s="2">
        <v>0</v>
      </c>
      <c r="F117" s="2">
        <v>0</v>
      </c>
      <c r="G117" s="74">
        <v>0</v>
      </c>
      <c r="H117" s="2">
        <v>150</v>
      </c>
      <c r="I117" s="2">
        <v>100</v>
      </c>
      <c r="J117" s="74">
        <v>0</v>
      </c>
      <c r="K117" s="74">
        <v>150</v>
      </c>
      <c r="L117" s="2">
        <v>0</v>
      </c>
      <c r="M117" s="12">
        <f t="shared" si="11"/>
        <v>400</v>
      </c>
      <c r="N117" s="8">
        <f>SUM(E117:K117)/M117</f>
        <v>1</v>
      </c>
    </row>
    <row r="118" spans="1:14" x14ac:dyDescent="0.2">
      <c r="A118" s="3"/>
      <c r="B118" s="3"/>
      <c r="C118" s="3" t="s">
        <v>14</v>
      </c>
      <c r="D118" s="3" t="s">
        <v>5</v>
      </c>
      <c r="E118" s="4">
        <v>0</v>
      </c>
      <c r="F118" s="4">
        <v>0</v>
      </c>
      <c r="G118" s="4">
        <v>0</v>
      </c>
      <c r="H118" s="4">
        <v>50000</v>
      </c>
      <c r="I118" s="4">
        <v>50000</v>
      </c>
      <c r="J118" s="4">
        <v>50000</v>
      </c>
      <c r="K118" s="4">
        <v>50000</v>
      </c>
      <c r="L118" s="4">
        <v>0</v>
      </c>
      <c r="M118" s="13">
        <f t="shared" si="11"/>
        <v>200000</v>
      </c>
      <c r="N118" s="9">
        <f>SUM(E118:K118)/M118</f>
        <v>1</v>
      </c>
    </row>
    <row r="119" spans="1:14" x14ac:dyDescent="0.2">
      <c r="A119" s="21" t="s">
        <v>93</v>
      </c>
      <c r="B119" s="5" t="s">
        <v>52</v>
      </c>
      <c r="C119" s="5" t="s">
        <v>11</v>
      </c>
      <c r="D119" s="5" t="s">
        <v>12</v>
      </c>
      <c r="E119" s="6">
        <v>0</v>
      </c>
      <c r="F119" s="71">
        <v>0</v>
      </c>
      <c r="G119" s="71">
        <v>10</v>
      </c>
      <c r="H119" s="71">
        <v>10</v>
      </c>
      <c r="I119" s="71">
        <v>10</v>
      </c>
      <c r="J119" s="71">
        <v>10</v>
      </c>
      <c r="K119" s="71">
        <v>10</v>
      </c>
      <c r="L119" s="71">
        <v>114</v>
      </c>
      <c r="M119" s="14">
        <f t="shared" si="11"/>
        <v>164</v>
      </c>
      <c r="N119" s="73">
        <v>0.3</v>
      </c>
    </row>
    <row r="120" spans="1:14" x14ac:dyDescent="0.2">
      <c r="A120" s="21" t="s">
        <v>98</v>
      </c>
      <c r="B120" s="21" t="s">
        <v>52</v>
      </c>
      <c r="C120" s="21" t="s">
        <v>11</v>
      </c>
      <c r="D120" s="21" t="s">
        <v>12</v>
      </c>
      <c r="E120" s="30">
        <v>0</v>
      </c>
      <c r="F120" s="71">
        <v>0</v>
      </c>
      <c r="G120" s="71">
        <v>5</v>
      </c>
      <c r="H120" s="71">
        <v>5</v>
      </c>
      <c r="I120" s="71">
        <v>5</v>
      </c>
      <c r="J120" s="71">
        <v>5</v>
      </c>
      <c r="K120" s="71">
        <v>5</v>
      </c>
      <c r="L120" s="71">
        <v>3</v>
      </c>
      <c r="M120" s="72">
        <f>SUM(E120:L120)</f>
        <v>28</v>
      </c>
      <c r="N120" s="73">
        <v>0.89</v>
      </c>
    </row>
    <row r="121" spans="1:14" x14ac:dyDescent="0.2">
      <c r="A121" s="22" t="s">
        <v>32</v>
      </c>
      <c r="B121" s="22" t="s">
        <v>223</v>
      </c>
      <c r="C121" s="22" t="s">
        <v>141</v>
      </c>
      <c r="D121" s="22" t="s">
        <v>5</v>
      </c>
      <c r="E121" s="30">
        <v>0</v>
      </c>
      <c r="F121" s="23">
        <v>0</v>
      </c>
      <c r="G121" s="74">
        <v>0</v>
      </c>
      <c r="H121" s="74">
        <v>10000</v>
      </c>
      <c r="I121" s="74">
        <v>50000</v>
      </c>
      <c r="J121" s="74">
        <v>50000</v>
      </c>
      <c r="K121" s="74">
        <v>0</v>
      </c>
      <c r="L121" s="74">
        <v>90000</v>
      </c>
      <c r="M121" s="24">
        <f>SUM(E121:L121)</f>
        <v>200000</v>
      </c>
      <c r="N121" s="80">
        <f>(SUM(E121:K121))/M121</f>
        <v>0.55000000000000004</v>
      </c>
    </row>
    <row r="122" spans="1:14" x14ac:dyDescent="0.2">
      <c r="A122" s="26"/>
      <c r="B122" s="26" t="s">
        <v>224</v>
      </c>
      <c r="C122" s="26" t="s">
        <v>4</v>
      </c>
      <c r="D122" s="26" t="s">
        <v>5</v>
      </c>
      <c r="E122" s="27">
        <v>0</v>
      </c>
      <c r="F122" s="27">
        <v>0</v>
      </c>
      <c r="G122" s="77">
        <v>0</v>
      </c>
      <c r="H122" s="77">
        <v>0</v>
      </c>
      <c r="I122" s="77">
        <v>0</v>
      </c>
      <c r="J122" s="77">
        <v>0</v>
      </c>
      <c r="K122" s="77">
        <v>0</v>
      </c>
      <c r="L122" s="77">
        <v>1970000</v>
      </c>
      <c r="M122" s="28">
        <f>SUM(E122:L122)</f>
        <v>1970000</v>
      </c>
      <c r="N122" s="79">
        <v>0</v>
      </c>
    </row>
    <row r="123" spans="1:14" x14ac:dyDescent="0.2">
      <c r="A123" s="21" t="s">
        <v>142</v>
      </c>
      <c r="B123" s="21" t="s">
        <v>52</v>
      </c>
      <c r="C123" s="21" t="s">
        <v>14</v>
      </c>
      <c r="D123" s="21" t="s">
        <v>5</v>
      </c>
      <c r="E123" s="30">
        <v>0</v>
      </c>
      <c r="F123" s="71">
        <v>0</v>
      </c>
      <c r="G123" s="71">
        <v>20000</v>
      </c>
      <c r="H123" s="71">
        <v>60000</v>
      </c>
      <c r="I123" s="71">
        <v>10000</v>
      </c>
      <c r="J123" s="71">
        <v>10000</v>
      </c>
      <c r="K123" s="30">
        <v>0</v>
      </c>
      <c r="L123" s="30">
        <v>0</v>
      </c>
      <c r="M123" s="31">
        <f>SUM(E123:L123)</f>
        <v>100000</v>
      </c>
      <c r="N123" s="73">
        <v>0.74</v>
      </c>
    </row>
    <row r="124" spans="1:14" ht="13.5" thickBot="1" x14ac:dyDescent="0.25">
      <c r="A124" s="76" t="s">
        <v>228</v>
      </c>
      <c r="B124" s="76" t="s">
        <v>52</v>
      </c>
      <c r="C124" s="76" t="s">
        <v>11</v>
      </c>
      <c r="D124" s="76" t="s">
        <v>12</v>
      </c>
      <c r="E124" s="77">
        <v>0</v>
      </c>
      <c r="F124" s="77">
        <v>3</v>
      </c>
      <c r="G124" s="77">
        <v>5</v>
      </c>
      <c r="H124" s="77">
        <v>5</v>
      </c>
      <c r="I124" s="77">
        <v>5</v>
      </c>
      <c r="J124" s="77">
        <v>5</v>
      </c>
      <c r="K124" s="77">
        <v>5</v>
      </c>
      <c r="L124" s="77">
        <v>10</v>
      </c>
      <c r="M124" s="78">
        <f>SUM(E124:L124)</f>
        <v>38</v>
      </c>
      <c r="N124" s="79">
        <f>(SUM(E124:K124))/M124</f>
        <v>0.73684210526315785</v>
      </c>
    </row>
    <row r="125" spans="1:14" ht="27" customHeight="1" x14ac:dyDescent="0.2">
      <c r="A125" s="35" t="s">
        <v>196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/>
      <c r="M125" s="38"/>
      <c r="N125" s="37"/>
    </row>
    <row r="126" spans="1:14" x14ac:dyDescent="0.2">
      <c r="A126" s="82" t="s">
        <v>232</v>
      </c>
      <c r="B126" s="83" t="s">
        <v>45</v>
      </c>
      <c r="C126" s="83" t="s">
        <v>11</v>
      </c>
      <c r="D126" s="84" t="s">
        <v>12</v>
      </c>
      <c r="E126" s="84">
        <v>5</v>
      </c>
      <c r="F126" s="84">
        <v>2</v>
      </c>
      <c r="G126" s="84">
        <v>1</v>
      </c>
      <c r="H126" s="84">
        <v>1</v>
      </c>
      <c r="I126" s="84">
        <v>1</v>
      </c>
      <c r="J126" s="84">
        <v>1</v>
      </c>
      <c r="K126" s="84">
        <v>1</v>
      </c>
      <c r="L126" s="85">
        <v>1</v>
      </c>
      <c r="M126" s="86">
        <f>SUM(E126:L126)</f>
        <v>13</v>
      </c>
      <c r="N126" s="87">
        <f>SUM(E126:K126)/M126</f>
        <v>0.92307692307692313</v>
      </c>
    </row>
    <row r="127" spans="1:14" ht="12.75" customHeight="1" x14ac:dyDescent="0.2">
      <c r="A127" s="26" t="s">
        <v>44</v>
      </c>
      <c r="B127" s="26" t="s">
        <v>45</v>
      </c>
      <c r="C127" s="26" t="s">
        <v>11</v>
      </c>
      <c r="D127" s="26" t="s">
        <v>12</v>
      </c>
      <c r="E127" s="27">
        <v>0</v>
      </c>
      <c r="F127" s="88">
        <v>2</v>
      </c>
      <c r="G127" s="27">
        <v>3</v>
      </c>
      <c r="H127" s="27">
        <v>3</v>
      </c>
      <c r="I127" s="88">
        <v>2</v>
      </c>
      <c r="J127" s="88">
        <v>1</v>
      </c>
      <c r="K127" s="27">
        <v>0</v>
      </c>
      <c r="L127" s="27">
        <v>0</v>
      </c>
      <c r="M127" s="90">
        <f>SUM(E127:L127)</f>
        <v>11</v>
      </c>
      <c r="N127" s="29">
        <f>SUM(E127:K127)/M127</f>
        <v>1</v>
      </c>
    </row>
    <row r="128" spans="1:14" ht="12.75" customHeight="1" x14ac:dyDescent="0.2">
      <c r="A128" s="26" t="s">
        <v>47</v>
      </c>
      <c r="B128" s="26" t="s">
        <v>45</v>
      </c>
      <c r="C128" s="26" t="s">
        <v>11</v>
      </c>
      <c r="D128" s="26" t="s">
        <v>12</v>
      </c>
      <c r="E128" s="27">
        <v>0</v>
      </c>
      <c r="F128" s="27">
        <v>0</v>
      </c>
      <c r="G128" s="88">
        <v>2</v>
      </c>
      <c r="H128" s="88">
        <v>3</v>
      </c>
      <c r="I128" s="88">
        <v>10</v>
      </c>
      <c r="J128" s="88">
        <v>10</v>
      </c>
      <c r="K128" s="88">
        <v>6</v>
      </c>
      <c r="L128" s="88">
        <v>14</v>
      </c>
      <c r="M128" s="90">
        <f t="shared" ref="M128:M148" si="12">SUM(E128:L128)</f>
        <v>45</v>
      </c>
      <c r="N128" s="29">
        <f t="shared" ref="N128:N136" si="13">SUM(E128:K128)/M128</f>
        <v>0.68888888888888888</v>
      </c>
    </row>
    <row r="129" spans="1:14" ht="12.75" customHeight="1" x14ac:dyDescent="0.2">
      <c r="A129" s="26" t="s">
        <v>50</v>
      </c>
      <c r="B129" s="26" t="s">
        <v>45</v>
      </c>
      <c r="C129" s="26" t="s">
        <v>11</v>
      </c>
      <c r="D129" s="26" t="s">
        <v>12</v>
      </c>
      <c r="E129" s="88">
        <v>4</v>
      </c>
      <c r="F129" s="88">
        <v>5</v>
      </c>
      <c r="G129" s="88">
        <v>9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8">
        <f t="shared" si="12"/>
        <v>18</v>
      </c>
      <c r="N129" s="29">
        <f t="shared" si="13"/>
        <v>1</v>
      </c>
    </row>
    <row r="130" spans="1:14" ht="12.75" customHeight="1" x14ac:dyDescent="0.2">
      <c r="A130" s="89" t="s">
        <v>233</v>
      </c>
      <c r="B130" s="89" t="s">
        <v>45</v>
      </c>
      <c r="C130" s="89" t="s">
        <v>11</v>
      </c>
      <c r="D130" s="89" t="s">
        <v>12</v>
      </c>
      <c r="E130" s="88">
        <v>2</v>
      </c>
      <c r="F130" s="88">
        <v>3</v>
      </c>
      <c r="G130" s="88">
        <v>2</v>
      </c>
      <c r="H130" s="88">
        <v>2</v>
      </c>
      <c r="I130" s="88">
        <v>3</v>
      </c>
      <c r="J130" s="88">
        <v>2</v>
      </c>
      <c r="K130" s="88">
        <v>1</v>
      </c>
      <c r="L130" s="88">
        <v>0</v>
      </c>
      <c r="M130" s="90">
        <f>SUM(E130:L130)</f>
        <v>15</v>
      </c>
      <c r="N130" s="91">
        <f>SUM(E130:K130)/M130</f>
        <v>1</v>
      </c>
    </row>
    <row r="131" spans="1:14" ht="12.75" customHeight="1" x14ac:dyDescent="0.2">
      <c r="A131" s="89" t="s">
        <v>234</v>
      </c>
      <c r="B131" s="89" t="s">
        <v>45</v>
      </c>
      <c r="C131" s="89" t="s">
        <v>11</v>
      </c>
      <c r="D131" s="89" t="s">
        <v>12</v>
      </c>
      <c r="E131" s="88">
        <v>0</v>
      </c>
      <c r="F131" s="88">
        <v>4</v>
      </c>
      <c r="G131" s="88">
        <v>4</v>
      </c>
      <c r="H131" s="88">
        <v>8</v>
      </c>
      <c r="I131" s="88">
        <v>8</v>
      </c>
      <c r="J131" s="88">
        <v>9</v>
      </c>
      <c r="K131" s="88">
        <v>0</v>
      </c>
      <c r="L131" s="88">
        <v>0</v>
      </c>
      <c r="M131" s="90">
        <f>SUM(E131:L131)</f>
        <v>33</v>
      </c>
      <c r="N131" s="91">
        <f>SUM(E131:K131)/M131</f>
        <v>1</v>
      </c>
    </row>
    <row r="132" spans="1:14" ht="12.75" customHeight="1" x14ac:dyDescent="0.2">
      <c r="A132" s="26" t="s">
        <v>53</v>
      </c>
      <c r="B132" s="26" t="s">
        <v>45</v>
      </c>
      <c r="C132" s="26" t="s">
        <v>11</v>
      </c>
      <c r="D132" s="26" t="s">
        <v>12</v>
      </c>
      <c r="E132" s="27">
        <v>0</v>
      </c>
      <c r="F132" s="27">
        <v>0</v>
      </c>
      <c r="G132" s="88">
        <v>4</v>
      </c>
      <c r="H132" s="27">
        <v>13</v>
      </c>
      <c r="I132" s="88">
        <v>12</v>
      </c>
      <c r="J132" s="27">
        <v>8</v>
      </c>
      <c r="K132" s="88">
        <v>2</v>
      </c>
      <c r="L132" s="88">
        <v>3</v>
      </c>
      <c r="M132" s="90">
        <f t="shared" si="12"/>
        <v>42</v>
      </c>
      <c r="N132" s="29">
        <f t="shared" si="13"/>
        <v>0.9285714285714286</v>
      </c>
    </row>
    <row r="133" spans="1:14" ht="12.75" customHeight="1" x14ac:dyDescent="0.2">
      <c r="A133" s="26" t="s">
        <v>55</v>
      </c>
      <c r="B133" s="26" t="s">
        <v>45</v>
      </c>
      <c r="C133" s="26" t="s">
        <v>11</v>
      </c>
      <c r="D133" s="26" t="s">
        <v>12</v>
      </c>
      <c r="E133" s="27">
        <v>0</v>
      </c>
      <c r="F133" s="27">
        <v>0</v>
      </c>
      <c r="G133" s="27">
        <v>5</v>
      </c>
      <c r="H133" s="27">
        <v>5</v>
      </c>
      <c r="I133" s="27">
        <v>5</v>
      </c>
      <c r="J133" s="27">
        <v>5</v>
      </c>
      <c r="K133" s="27">
        <v>0</v>
      </c>
      <c r="L133" s="27">
        <v>0</v>
      </c>
      <c r="M133" s="28">
        <f t="shared" si="12"/>
        <v>20</v>
      </c>
      <c r="N133" s="29">
        <f t="shared" si="13"/>
        <v>1</v>
      </c>
    </row>
    <row r="134" spans="1:14" ht="12.75" customHeight="1" x14ac:dyDescent="0.2">
      <c r="A134" s="92" t="s">
        <v>57</v>
      </c>
      <c r="B134" s="92" t="s">
        <v>45</v>
      </c>
      <c r="C134" s="92" t="s">
        <v>10</v>
      </c>
      <c r="D134" s="92" t="s">
        <v>5</v>
      </c>
      <c r="E134" s="93">
        <v>0</v>
      </c>
      <c r="F134" s="93">
        <v>200000</v>
      </c>
      <c r="G134" s="93">
        <v>100000</v>
      </c>
      <c r="H134" s="93">
        <v>150000</v>
      </c>
      <c r="I134" s="93">
        <v>0</v>
      </c>
      <c r="J134" s="93">
        <v>50000</v>
      </c>
      <c r="K134" s="93">
        <v>100000</v>
      </c>
      <c r="L134" s="93">
        <v>140000</v>
      </c>
      <c r="M134" s="94">
        <f>SUM(E134:L134)</f>
        <v>740000</v>
      </c>
      <c r="N134" s="95">
        <f>SUM(E134:K134)/M134</f>
        <v>0.81081081081081086</v>
      </c>
    </row>
    <row r="135" spans="1:14" ht="12.75" customHeight="1" x14ac:dyDescent="0.2">
      <c r="A135" s="89" t="s">
        <v>235</v>
      </c>
      <c r="B135" s="89" t="s">
        <v>45</v>
      </c>
      <c r="C135" s="89" t="s">
        <v>11</v>
      </c>
      <c r="D135" s="89" t="s">
        <v>12</v>
      </c>
      <c r="E135" s="88">
        <v>0</v>
      </c>
      <c r="F135" s="88">
        <v>2</v>
      </c>
      <c r="G135" s="88">
        <v>2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90">
        <f>SUM(E135:L135)</f>
        <v>4</v>
      </c>
      <c r="N135" s="96">
        <f>SUM(E135:K135)/M135</f>
        <v>1</v>
      </c>
    </row>
    <row r="136" spans="1:14" x14ac:dyDescent="0.2">
      <c r="A136" s="97" t="s">
        <v>63</v>
      </c>
      <c r="B136" s="97" t="s">
        <v>45</v>
      </c>
      <c r="C136" s="97" t="s">
        <v>4</v>
      </c>
      <c r="D136" s="97" t="s">
        <v>5</v>
      </c>
      <c r="E136" s="98">
        <v>0</v>
      </c>
      <c r="F136" s="98">
        <v>40000</v>
      </c>
      <c r="G136" s="98">
        <v>40000</v>
      </c>
      <c r="H136" s="98">
        <v>40000</v>
      </c>
      <c r="I136" s="98">
        <v>13000</v>
      </c>
      <c r="J136" s="98">
        <v>0</v>
      </c>
      <c r="K136" s="98">
        <v>0</v>
      </c>
      <c r="L136" s="98">
        <v>0</v>
      </c>
      <c r="M136" s="99">
        <f t="shared" si="12"/>
        <v>133000</v>
      </c>
      <c r="N136" s="100">
        <f t="shared" si="13"/>
        <v>1</v>
      </c>
    </row>
    <row r="137" spans="1:14" x14ac:dyDescent="0.2">
      <c r="A137" s="21" t="s">
        <v>227</v>
      </c>
      <c r="B137" s="21" t="s">
        <v>45</v>
      </c>
      <c r="C137" s="21" t="s">
        <v>11</v>
      </c>
      <c r="D137" s="21" t="s">
        <v>12</v>
      </c>
      <c r="E137" s="30">
        <v>0</v>
      </c>
      <c r="F137" s="30">
        <v>0</v>
      </c>
      <c r="G137" s="30">
        <v>2</v>
      </c>
      <c r="H137" s="30">
        <v>2</v>
      </c>
      <c r="I137" s="30">
        <v>2</v>
      </c>
      <c r="J137" s="30">
        <v>4</v>
      </c>
      <c r="K137" s="30">
        <v>0</v>
      </c>
      <c r="L137" s="30">
        <v>0</v>
      </c>
      <c r="M137" s="31">
        <f>SUM(E137:L137)</f>
        <v>10</v>
      </c>
      <c r="N137" s="32">
        <f t="shared" ref="N137:N150" si="14">SUM(E137:K137)/M137</f>
        <v>1</v>
      </c>
    </row>
    <row r="138" spans="1:14" x14ac:dyDescent="0.2">
      <c r="A138" s="97" t="s">
        <v>74</v>
      </c>
      <c r="B138" s="97" t="s">
        <v>45</v>
      </c>
      <c r="C138" s="97" t="s">
        <v>75</v>
      </c>
      <c r="D138" s="97" t="s">
        <v>5</v>
      </c>
      <c r="E138" s="98">
        <v>0</v>
      </c>
      <c r="F138" s="98">
        <v>12500</v>
      </c>
      <c r="G138" s="98">
        <v>0</v>
      </c>
      <c r="H138" s="98">
        <v>0</v>
      </c>
      <c r="I138" s="98">
        <v>0</v>
      </c>
      <c r="J138" s="98">
        <v>0</v>
      </c>
      <c r="K138" s="98">
        <v>0</v>
      </c>
      <c r="L138" s="98">
        <v>0</v>
      </c>
      <c r="M138" s="99">
        <f t="shared" si="12"/>
        <v>12500</v>
      </c>
      <c r="N138" s="100">
        <f t="shared" si="14"/>
        <v>1</v>
      </c>
    </row>
    <row r="139" spans="1:14" x14ac:dyDescent="0.2">
      <c r="A139" s="97" t="s">
        <v>79</v>
      </c>
      <c r="B139" s="97" t="s">
        <v>45</v>
      </c>
      <c r="C139" s="97" t="s">
        <v>11</v>
      </c>
      <c r="D139" s="97" t="s">
        <v>12</v>
      </c>
      <c r="E139" s="98">
        <v>0</v>
      </c>
      <c r="F139" s="98">
        <v>0</v>
      </c>
      <c r="G139" s="98">
        <v>3</v>
      </c>
      <c r="H139" s="98">
        <v>3</v>
      </c>
      <c r="I139" s="98">
        <v>3</v>
      </c>
      <c r="J139" s="98">
        <v>2</v>
      </c>
      <c r="K139" s="98">
        <v>0</v>
      </c>
      <c r="L139" s="98">
        <v>0</v>
      </c>
      <c r="M139" s="99">
        <f t="shared" si="12"/>
        <v>11</v>
      </c>
      <c r="N139" s="100">
        <f t="shared" si="14"/>
        <v>1</v>
      </c>
    </row>
    <row r="140" spans="1:14" x14ac:dyDescent="0.2">
      <c r="A140" s="101" t="s">
        <v>236</v>
      </c>
      <c r="B140" s="101" t="s">
        <v>45</v>
      </c>
      <c r="C140" s="101" t="s">
        <v>11</v>
      </c>
      <c r="D140" s="101" t="s">
        <v>12</v>
      </c>
      <c r="E140" s="102">
        <v>9</v>
      </c>
      <c r="F140" s="102">
        <v>3</v>
      </c>
      <c r="G140" s="102">
        <v>3</v>
      </c>
      <c r="H140" s="102">
        <v>3</v>
      </c>
      <c r="I140" s="102">
        <v>0</v>
      </c>
      <c r="J140" s="102">
        <v>0</v>
      </c>
      <c r="K140" s="102">
        <v>0</v>
      </c>
      <c r="L140" s="102">
        <v>0</v>
      </c>
      <c r="M140" s="103">
        <f t="shared" si="12"/>
        <v>18</v>
      </c>
      <c r="N140" s="104">
        <f t="shared" si="14"/>
        <v>1</v>
      </c>
    </row>
    <row r="141" spans="1:14" x14ac:dyDescent="0.2">
      <c r="A141" s="101" t="s">
        <v>237</v>
      </c>
      <c r="B141" s="101" t="s">
        <v>45</v>
      </c>
      <c r="C141" s="101" t="s">
        <v>11</v>
      </c>
      <c r="D141" s="101" t="s">
        <v>12</v>
      </c>
      <c r="E141" s="102">
        <v>0</v>
      </c>
      <c r="F141" s="102">
        <v>2</v>
      </c>
      <c r="G141" s="102">
        <v>2</v>
      </c>
      <c r="H141" s="102">
        <v>2</v>
      </c>
      <c r="I141" s="102">
        <v>1</v>
      </c>
      <c r="J141" s="102">
        <v>0</v>
      </c>
      <c r="K141" s="102">
        <v>0</v>
      </c>
      <c r="L141" s="102">
        <v>0</v>
      </c>
      <c r="M141" s="103">
        <f t="shared" si="12"/>
        <v>7</v>
      </c>
      <c r="N141" s="104">
        <f t="shared" si="14"/>
        <v>1</v>
      </c>
    </row>
    <row r="142" spans="1:14" x14ac:dyDescent="0.2">
      <c r="A142" s="101" t="s">
        <v>238</v>
      </c>
      <c r="B142" s="101" t="s">
        <v>45</v>
      </c>
      <c r="C142" s="101" t="s">
        <v>11</v>
      </c>
      <c r="D142" s="101" t="s">
        <v>12</v>
      </c>
      <c r="E142" s="102">
        <v>0</v>
      </c>
      <c r="F142" s="102">
        <v>0</v>
      </c>
      <c r="G142" s="102">
        <v>3</v>
      </c>
      <c r="H142" s="102">
        <v>3</v>
      </c>
      <c r="I142" s="102">
        <v>3</v>
      </c>
      <c r="J142" s="102">
        <v>2</v>
      </c>
      <c r="K142" s="102">
        <v>0</v>
      </c>
      <c r="L142" s="102">
        <v>0</v>
      </c>
      <c r="M142" s="103">
        <f t="shared" si="12"/>
        <v>11</v>
      </c>
      <c r="N142" s="104">
        <f t="shared" si="14"/>
        <v>1</v>
      </c>
    </row>
    <row r="143" spans="1:14" x14ac:dyDescent="0.2">
      <c r="A143" s="101" t="s">
        <v>239</v>
      </c>
      <c r="B143" s="101" t="s">
        <v>45</v>
      </c>
      <c r="C143" s="101" t="s">
        <v>11</v>
      </c>
      <c r="D143" s="101" t="s">
        <v>12</v>
      </c>
      <c r="E143" s="102">
        <v>17</v>
      </c>
      <c r="F143" s="102">
        <v>0</v>
      </c>
      <c r="G143" s="102">
        <v>0</v>
      </c>
      <c r="H143" s="102">
        <v>0</v>
      </c>
      <c r="I143" s="102">
        <v>0</v>
      </c>
      <c r="J143" s="102">
        <v>0</v>
      </c>
      <c r="K143" s="102">
        <v>0</v>
      </c>
      <c r="L143" s="102">
        <v>0</v>
      </c>
      <c r="M143" s="103">
        <f t="shared" si="12"/>
        <v>17</v>
      </c>
      <c r="N143" s="104">
        <f t="shared" si="14"/>
        <v>1</v>
      </c>
    </row>
    <row r="144" spans="1:14" x14ac:dyDescent="0.2">
      <c r="A144" s="21" t="s">
        <v>80</v>
      </c>
      <c r="B144" s="21" t="s">
        <v>45</v>
      </c>
      <c r="C144" s="21" t="s">
        <v>11</v>
      </c>
      <c r="D144" s="21" t="s">
        <v>12</v>
      </c>
      <c r="E144" s="105">
        <v>0</v>
      </c>
      <c r="F144" s="105">
        <v>2</v>
      </c>
      <c r="G144" s="105">
        <v>2</v>
      </c>
      <c r="H144" s="105">
        <v>6</v>
      </c>
      <c r="I144" s="105">
        <v>6</v>
      </c>
      <c r="J144" s="105">
        <v>5</v>
      </c>
      <c r="K144" s="105">
        <v>1</v>
      </c>
      <c r="L144" s="105">
        <v>1</v>
      </c>
      <c r="M144" s="103">
        <v>23</v>
      </c>
      <c r="N144" s="32">
        <f>SUM(E144:L144)/M144</f>
        <v>1</v>
      </c>
    </row>
    <row r="145" spans="1:14" x14ac:dyDescent="0.2">
      <c r="A145" s="97" t="s">
        <v>85</v>
      </c>
      <c r="B145" s="97" t="s">
        <v>45</v>
      </c>
      <c r="C145" s="97" t="s">
        <v>11</v>
      </c>
      <c r="D145" s="97" t="s">
        <v>12</v>
      </c>
      <c r="E145" s="98">
        <v>0</v>
      </c>
      <c r="F145" s="98">
        <v>0</v>
      </c>
      <c r="G145" s="98">
        <v>3</v>
      </c>
      <c r="H145" s="98">
        <v>3</v>
      </c>
      <c r="I145" s="98">
        <v>3</v>
      </c>
      <c r="J145" s="98">
        <v>6</v>
      </c>
      <c r="K145" s="98">
        <v>0</v>
      </c>
      <c r="L145" s="98">
        <v>0</v>
      </c>
      <c r="M145" s="99">
        <f t="shared" si="12"/>
        <v>15</v>
      </c>
      <c r="N145" s="100">
        <f t="shared" si="14"/>
        <v>1</v>
      </c>
    </row>
    <row r="146" spans="1:14" x14ac:dyDescent="0.2">
      <c r="A146" s="97" t="s">
        <v>91</v>
      </c>
      <c r="B146" s="97" t="s">
        <v>45</v>
      </c>
      <c r="C146" s="97" t="s">
        <v>11</v>
      </c>
      <c r="D146" s="97" t="s">
        <v>12</v>
      </c>
      <c r="E146" s="98">
        <v>0</v>
      </c>
      <c r="F146" s="98">
        <v>0</v>
      </c>
      <c r="G146" s="98">
        <v>8</v>
      </c>
      <c r="H146" s="98">
        <v>8</v>
      </c>
      <c r="I146" s="98">
        <v>8</v>
      </c>
      <c r="J146" s="98">
        <v>9</v>
      </c>
      <c r="K146" s="98">
        <v>0</v>
      </c>
      <c r="L146" s="98">
        <v>0</v>
      </c>
      <c r="M146" s="99">
        <f t="shared" si="12"/>
        <v>33</v>
      </c>
      <c r="N146" s="100">
        <f t="shared" si="14"/>
        <v>1</v>
      </c>
    </row>
    <row r="147" spans="1:14" x14ac:dyDescent="0.2">
      <c r="A147" s="101" t="s">
        <v>240</v>
      </c>
      <c r="B147" s="101" t="s">
        <v>45</v>
      </c>
      <c r="C147" s="101" t="s">
        <v>11</v>
      </c>
      <c r="D147" s="101" t="s">
        <v>12</v>
      </c>
      <c r="E147" s="102">
        <v>2</v>
      </c>
      <c r="F147" s="102">
        <v>2</v>
      </c>
      <c r="G147" s="102">
        <v>5</v>
      </c>
      <c r="H147" s="102">
        <v>3</v>
      </c>
      <c r="I147" s="102">
        <v>1</v>
      </c>
      <c r="J147" s="102">
        <v>1</v>
      </c>
      <c r="K147" s="102">
        <v>1</v>
      </c>
      <c r="L147" s="102">
        <v>0</v>
      </c>
      <c r="M147" s="103">
        <f t="shared" si="12"/>
        <v>15</v>
      </c>
      <c r="N147" s="106">
        <f t="shared" si="14"/>
        <v>1</v>
      </c>
    </row>
    <row r="148" spans="1:14" x14ac:dyDescent="0.2">
      <c r="A148" s="101" t="s">
        <v>241</v>
      </c>
      <c r="B148" s="101" t="s">
        <v>45</v>
      </c>
      <c r="C148" s="101" t="s">
        <v>11</v>
      </c>
      <c r="D148" s="101" t="s">
        <v>12</v>
      </c>
      <c r="E148" s="102">
        <v>3</v>
      </c>
      <c r="F148" s="102">
        <v>1</v>
      </c>
      <c r="G148" s="102">
        <v>3</v>
      </c>
      <c r="H148" s="102">
        <v>3</v>
      </c>
      <c r="I148" s="102">
        <v>1</v>
      </c>
      <c r="J148" s="102">
        <v>0</v>
      </c>
      <c r="K148" s="102">
        <v>0</v>
      </c>
      <c r="L148" s="102">
        <v>0</v>
      </c>
      <c r="M148" s="103">
        <f t="shared" si="12"/>
        <v>11</v>
      </c>
      <c r="N148" s="106">
        <f t="shared" si="14"/>
        <v>1</v>
      </c>
    </row>
    <row r="149" spans="1:14" x14ac:dyDescent="0.2">
      <c r="A149" s="21" t="s">
        <v>94</v>
      </c>
      <c r="B149" s="21" t="s">
        <v>45</v>
      </c>
      <c r="C149" s="21" t="s">
        <v>11</v>
      </c>
      <c r="D149" s="21" t="s">
        <v>12</v>
      </c>
      <c r="E149" s="30">
        <v>0</v>
      </c>
      <c r="F149" s="102">
        <v>1</v>
      </c>
      <c r="G149" s="102">
        <v>4</v>
      </c>
      <c r="H149" s="30">
        <v>5</v>
      </c>
      <c r="I149" s="30">
        <v>5</v>
      </c>
      <c r="J149" s="30">
        <v>7</v>
      </c>
      <c r="K149" s="30">
        <v>0</v>
      </c>
      <c r="L149" s="30">
        <v>0</v>
      </c>
      <c r="M149" s="103">
        <f>SUM(E149:L149)</f>
        <v>22</v>
      </c>
      <c r="N149" s="32">
        <f t="shared" si="14"/>
        <v>1</v>
      </c>
    </row>
    <row r="150" spans="1:14" x14ac:dyDescent="0.2">
      <c r="A150" s="21" t="s">
        <v>95</v>
      </c>
      <c r="B150" s="21" t="s">
        <v>45</v>
      </c>
      <c r="C150" s="21" t="s">
        <v>11</v>
      </c>
      <c r="D150" s="21" t="s">
        <v>12</v>
      </c>
      <c r="E150" s="30">
        <v>0</v>
      </c>
      <c r="F150" s="30">
        <v>5</v>
      </c>
      <c r="G150" s="30">
        <v>5</v>
      </c>
      <c r="H150" s="30">
        <v>5</v>
      </c>
      <c r="I150" s="30">
        <v>5</v>
      </c>
      <c r="J150" s="30">
        <v>5</v>
      </c>
      <c r="K150" s="30">
        <v>5</v>
      </c>
      <c r="L150" s="30">
        <v>0</v>
      </c>
      <c r="M150" s="31">
        <f>SUM(E150:L150)</f>
        <v>30</v>
      </c>
      <c r="N150" s="32">
        <f t="shared" si="14"/>
        <v>1</v>
      </c>
    </row>
    <row r="151" spans="1:14" x14ac:dyDescent="0.2">
      <c r="A151" s="107" t="s">
        <v>15</v>
      </c>
      <c r="B151" s="107"/>
      <c r="C151" s="107" t="s">
        <v>11</v>
      </c>
      <c r="D151" s="107" t="s">
        <v>12</v>
      </c>
      <c r="E151" s="108">
        <v>0</v>
      </c>
      <c r="F151" s="108">
        <v>0</v>
      </c>
      <c r="G151" s="108">
        <v>0</v>
      </c>
      <c r="H151" s="108">
        <v>0</v>
      </c>
      <c r="I151" s="108">
        <v>0</v>
      </c>
      <c r="J151" s="108">
        <v>0</v>
      </c>
      <c r="K151" s="108">
        <v>0</v>
      </c>
      <c r="L151" s="108">
        <v>1400</v>
      </c>
      <c r="M151" s="109">
        <f t="shared" ref="M151:M158" si="15">SUM(E151:L151)</f>
        <v>1400</v>
      </c>
      <c r="N151" s="110">
        <f t="shared" ref="N151:N158" si="16">SUM(E151:K151)/M151</f>
        <v>0</v>
      </c>
    </row>
    <row r="152" spans="1:14" x14ac:dyDescent="0.2">
      <c r="A152" s="107"/>
      <c r="B152" s="107"/>
      <c r="C152" s="107" t="s">
        <v>10</v>
      </c>
      <c r="D152" s="107" t="s">
        <v>5</v>
      </c>
      <c r="E152" s="108">
        <v>0</v>
      </c>
      <c r="F152" s="108">
        <v>0</v>
      </c>
      <c r="G152" s="108">
        <v>0</v>
      </c>
      <c r="H152" s="108">
        <v>0</v>
      </c>
      <c r="I152" s="108">
        <v>0</v>
      </c>
      <c r="J152" s="108">
        <v>0</v>
      </c>
      <c r="K152" s="108">
        <v>0</v>
      </c>
      <c r="L152" s="108">
        <v>942000</v>
      </c>
      <c r="M152" s="109">
        <f t="shared" si="15"/>
        <v>942000</v>
      </c>
      <c r="N152" s="110">
        <f t="shared" si="16"/>
        <v>0</v>
      </c>
    </row>
    <row r="153" spans="1:14" x14ac:dyDescent="0.2">
      <c r="A153" s="107"/>
      <c r="B153" s="107"/>
      <c r="C153" s="107" t="s">
        <v>9</v>
      </c>
      <c r="D153" s="107" t="s">
        <v>5</v>
      </c>
      <c r="E153" s="108">
        <v>0</v>
      </c>
      <c r="F153" s="108">
        <v>0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8">
        <v>145000</v>
      </c>
      <c r="M153" s="109">
        <f t="shared" si="15"/>
        <v>145000</v>
      </c>
      <c r="N153" s="110">
        <f t="shared" si="16"/>
        <v>0</v>
      </c>
    </row>
    <row r="154" spans="1:14" x14ac:dyDescent="0.2">
      <c r="A154" s="92"/>
      <c r="B154" s="92"/>
      <c r="C154" s="92" t="s">
        <v>16</v>
      </c>
      <c r="D154" s="92" t="s">
        <v>17</v>
      </c>
      <c r="E154" s="93">
        <v>0</v>
      </c>
      <c r="F154" s="93">
        <v>0</v>
      </c>
      <c r="G154" s="93">
        <v>0</v>
      </c>
      <c r="H154" s="93">
        <v>0</v>
      </c>
      <c r="I154" s="93">
        <v>0</v>
      </c>
      <c r="J154" s="93">
        <v>0</v>
      </c>
      <c r="K154" s="93">
        <v>0</v>
      </c>
      <c r="L154" s="93">
        <v>10</v>
      </c>
      <c r="M154" s="94">
        <f t="shared" si="15"/>
        <v>10</v>
      </c>
      <c r="N154" s="95">
        <f t="shared" si="16"/>
        <v>0</v>
      </c>
    </row>
    <row r="155" spans="1:14" x14ac:dyDescent="0.2">
      <c r="A155" s="21" t="s">
        <v>97</v>
      </c>
      <c r="B155" s="21" t="s">
        <v>45</v>
      </c>
      <c r="C155" s="21" t="s">
        <v>11</v>
      </c>
      <c r="D155" s="21" t="s">
        <v>12</v>
      </c>
      <c r="E155" s="30">
        <v>0</v>
      </c>
      <c r="F155" s="30">
        <v>0</v>
      </c>
      <c r="G155" s="30">
        <v>2</v>
      </c>
      <c r="H155" s="30">
        <v>2</v>
      </c>
      <c r="I155" s="30">
        <v>2</v>
      </c>
      <c r="J155" s="30">
        <v>4</v>
      </c>
      <c r="K155" s="102">
        <v>3</v>
      </c>
      <c r="L155" s="102">
        <v>3</v>
      </c>
      <c r="M155" s="31">
        <f t="shared" si="15"/>
        <v>16</v>
      </c>
      <c r="N155" s="32">
        <f t="shared" si="16"/>
        <v>0.8125</v>
      </c>
    </row>
    <row r="156" spans="1:14" x14ac:dyDescent="0.2">
      <c r="A156" s="21" t="s">
        <v>39</v>
      </c>
      <c r="B156" s="21" t="s">
        <v>45</v>
      </c>
      <c r="C156" s="21" t="s">
        <v>11</v>
      </c>
      <c r="D156" s="21" t="s">
        <v>12</v>
      </c>
      <c r="E156" s="30">
        <v>0</v>
      </c>
      <c r="F156" s="30">
        <v>0</v>
      </c>
      <c r="G156" s="102">
        <v>10</v>
      </c>
      <c r="H156" s="102">
        <v>10</v>
      </c>
      <c r="I156" s="102">
        <v>10</v>
      </c>
      <c r="J156" s="30">
        <v>26</v>
      </c>
      <c r="K156" s="102">
        <v>15</v>
      </c>
      <c r="L156" s="102">
        <v>69</v>
      </c>
      <c r="M156" s="103">
        <f t="shared" si="15"/>
        <v>140</v>
      </c>
      <c r="N156" s="106">
        <f t="shared" si="16"/>
        <v>0.50714285714285712</v>
      </c>
    </row>
    <row r="157" spans="1:14" x14ac:dyDescent="0.2">
      <c r="A157" s="111" t="s">
        <v>313</v>
      </c>
      <c r="B157" s="111" t="s">
        <v>45</v>
      </c>
      <c r="C157" s="111" t="s">
        <v>11</v>
      </c>
      <c r="D157" s="111" t="s">
        <v>12</v>
      </c>
      <c r="E157" s="62">
        <v>0</v>
      </c>
      <c r="F157" s="62">
        <v>5</v>
      </c>
      <c r="G157" s="62">
        <v>5</v>
      </c>
      <c r="H157" s="62">
        <v>5</v>
      </c>
      <c r="I157" s="62">
        <v>5</v>
      </c>
      <c r="J157" s="62">
        <v>5</v>
      </c>
      <c r="K157" s="62">
        <v>5</v>
      </c>
      <c r="L157" s="62">
        <v>25</v>
      </c>
      <c r="M157" s="103">
        <f>SUM(E157:L157)</f>
        <v>55</v>
      </c>
      <c r="N157" s="106">
        <f t="shared" si="16"/>
        <v>0.54545454545454541</v>
      </c>
    </row>
    <row r="158" spans="1:14" x14ac:dyDescent="0.2">
      <c r="A158" s="101" t="s">
        <v>242</v>
      </c>
      <c r="B158" s="101" t="s">
        <v>45</v>
      </c>
      <c r="C158" s="101" t="s">
        <v>11</v>
      </c>
      <c r="D158" s="101" t="s">
        <v>12</v>
      </c>
      <c r="E158" s="102">
        <v>0</v>
      </c>
      <c r="F158" s="102">
        <v>1</v>
      </c>
      <c r="G158" s="102">
        <v>1</v>
      </c>
      <c r="H158" s="102">
        <v>1</v>
      </c>
      <c r="I158" s="102">
        <v>1</v>
      </c>
      <c r="J158" s="102">
        <v>1</v>
      </c>
      <c r="K158" s="102">
        <v>1</v>
      </c>
      <c r="L158" s="102">
        <v>2</v>
      </c>
      <c r="M158" s="103">
        <f t="shared" si="15"/>
        <v>8</v>
      </c>
      <c r="N158" s="106">
        <f t="shared" si="16"/>
        <v>0.75</v>
      </c>
    </row>
    <row r="159" spans="1:14" x14ac:dyDescent="0.2">
      <c r="A159" s="97" t="s">
        <v>100</v>
      </c>
      <c r="B159" s="97" t="s">
        <v>45</v>
      </c>
      <c r="C159" s="97" t="s">
        <v>11</v>
      </c>
      <c r="D159" s="97" t="s">
        <v>12</v>
      </c>
      <c r="E159" s="98">
        <v>0</v>
      </c>
      <c r="F159" s="98">
        <v>20</v>
      </c>
      <c r="G159" s="98">
        <v>111</v>
      </c>
      <c r="H159" s="98">
        <v>114</v>
      </c>
      <c r="I159" s="98">
        <v>114</v>
      </c>
      <c r="J159" s="98">
        <v>71</v>
      </c>
      <c r="K159" s="98">
        <v>0</v>
      </c>
      <c r="L159" s="98">
        <v>0</v>
      </c>
      <c r="M159" s="99">
        <f t="shared" ref="M159:M178" si="17">SUM(E159:L159)</f>
        <v>430</v>
      </c>
      <c r="N159" s="100">
        <f t="shared" ref="N159:N178" si="18">SUM(E159:K159)/M159</f>
        <v>1</v>
      </c>
    </row>
    <row r="160" spans="1:14" x14ac:dyDescent="0.2">
      <c r="A160" s="97" t="s">
        <v>105</v>
      </c>
      <c r="B160" s="97" t="s">
        <v>45</v>
      </c>
      <c r="C160" s="97" t="s">
        <v>11</v>
      </c>
      <c r="D160" s="97" t="s">
        <v>12</v>
      </c>
      <c r="E160" s="98">
        <v>0</v>
      </c>
      <c r="F160" s="98">
        <v>0</v>
      </c>
      <c r="G160" s="98">
        <v>8</v>
      </c>
      <c r="H160" s="98">
        <v>8</v>
      </c>
      <c r="I160" s="98">
        <v>8</v>
      </c>
      <c r="J160" s="98">
        <v>10</v>
      </c>
      <c r="K160" s="98">
        <v>0</v>
      </c>
      <c r="L160" s="98">
        <v>0</v>
      </c>
      <c r="M160" s="99">
        <f t="shared" si="17"/>
        <v>34</v>
      </c>
      <c r="N160" s="100">
        <f t="shared" si="18"/>
        <v>1</v>
      </c>
    </row>
    <row r="161" spans="1:14" x14ac:dyDescent="0.2">
      <c r="A161" s="97" t="s">
        <v>109</v>
      </c>
      <c r="B161" s="97" t="s">
        <v>45</v>
      </c>
      <c r="C161" s="97" t="s">
        <v>11</v>
      </c>
      <c r="D161" s="97" t="s">
        <v>12</v>
      </c>
      <c r="E161" s="98">
        <v>0</v>
      </c>
      <c r="F161" s="98">
        <v>0</v>
      </c>
      <c r="G161" s="98">
        <v>3</v>
      </c>
      <c r="H161" s="98">
        <v>3</v>
      </c>
      <c r="I161" s="98">
        <v>3</v>
      </c>
      <c r="J161" s="98">
        <v>2</v>
      </c>
      <c r="K161" s="98">
        <v>0</v>
      </c>
      <c r="L161" s="98">
        <v>0</v>
      </c>
      <c r="M161" s="99">
        <f t="shared" si="17"/>
        <v>11</v>
      </c>
      <c r="N161" s="100">
        <f t="shared" si="18"/>
        <v>1</v>
      </c>
    </row>
    <row r="162" spans="1:14" x14ac:dyDescent="0.2">
      <c r="A162" s="101" t="s">
        <v>248</v>
      </c>
      <c r="B162" s="101" t="s">
        <v>45</v>
      </c>
      <c r="C162" s="101" t="s">
        <v>11</v>
      </c>
      <c r="D162" s="101" t="s">
        <v>12</v>
      </c>
      <c r="E162" s="102">
        <v>0</v>
      </c>
      <c r="F162" s="102">
        <v>0</v>
      </c>
      <c r="G162" s="102">
        <v>3</v>
      </c>
      <c r="H162" s="102">
        <v>3</v>
      </c>
      <c r="I162" s="102">
        <v>3</v>
      </c>
      <c r="J162" s="102">
        <v>2</v>
      </c>
      <c r="K162" s="102">
        <v>0</v>
      </c>
      <c r="L162" s="102">
        <v>0</v>
      </c>
      <c r="M162" s="103">
        <f t="shared" si="17"/>
        <v>11</v>
      </c>
      <c r="N162" s="106">
        <f t="shared" si="18"/>
        <v>1</v>
      </c>
    </row>
    <row r="163" spans="1:14" x14ac:dyDescent="0.2">
      <c r="A163" s="101" t="s">
        <v>243</v>
      </c>
      <c r="B163" s="101" t="s">
        <v>45</v>
      </c>
      <c r="C163" s="101" t="s">
        <v>11</v>
      </c>
      <c r="D163" s="101" t="s">
        <v>12</v>
      </c>
      <c r="E163" s="102">
        <v>1</v>
      </c>
      <c r="F163" s="102">
        <v>2</v>
      </c>
      <c r="G163" s="102">
        <v>3</v>
      </c>
      <c r="H163" s="105">
        <v>3</v>
      </c>
      <c r="I163" s="105">
        <v>3</v>
      </c>
      <c r="J163" s="105">
        <v>3</v>
      </c>
      <c r="K163" s="105">
        <v>3</v>
      </c>
      <c r="L163" s="105">
        <v>3</v>
      </c>
      <c r="M163" s="103">
        <v>24</v>
      </c>
      <c r="N163" s="106">
        <f t="shared" si="18"/>
        <v>0.75</v>
      </c>
    </row>
    <row r="164" spans="1:14" x14ac:dyDescent="0.2">
      <c r="A164" s="21" t="s">
        <v>113</v>
      </c>
      <c r="B164" s="21" t="s">
        <v>45</v>
      </c>
      <c r="C164" s="21" t="s">
        <v>11</v>
      </c>
      <c r="D164" s="21" t="s">
        <v>12</v>
      </c>
      <c r="E164" s="30">
        <v>0</v>
      </c>
      <c r="F164" s="102">
        <v>1</v>
      </c>
      <c r="G164" s="102">
        <v>2</v>
      </c>
      <c r="H164" s="30">
        <v>3</v>
      </c>
      <c r="I164" s="30">
        <v>3</v>
      </c>
      <c r="J164" s="30">
        <v>6</v>
      </c>
      <c r="K164" s="30">
        <v>0</v>
      </c>
      <c r="L164" s="30">
        <v>0</v>
      </c>
      <c r="M164" s="81">
        <f t="shared" si="17"/>
        <v>15</v>
      </c>
      <c r="N164" s="32">
        <f t="shared" si="18"/>
        <v>1</v>
      </c>
    </row>
    <row r="165" spans="1:14" x14ac:dyDescent="0.2">
      <c r="A165" s="21" t="s">
        <v>124</v>
      </c>
      <c r="B165" s="21" t="s">
        <v>45</v>
      </c>
      <c r="C165" s="21" t="s">
        <v>11</v>
      </c>
      <c r="D165" s="21" t="s">
        <v>12</v>
      </c>
      <c r="E165" s="30">
        <v>0</v>
      </c>
      <c r="F165" s="102">
        <v>1</v>
      </c>
      <c r="G165" s="102">
        <v>2</v>
      </c>
      <c r="H165" s="30">
        <v>3</v>
      </c>
      <c r="I165" s="30">
        <v>3</v>
      </c>
      <c r="J165" s="30">
        <v>2</v>
      </c>
      <c r="K165" s="30">
        <v>0</v>
      </c>
      <c r="L165" s="30">
        <v>0</v>
      </c>
      <c r="M165" s="81">
        <f t="shared" si="17"/>
        <v>11</v>
      </c>
      <c r="N165" s="32">
        <f t="shared" si="18"/>
        <v>1</v>
      </c>
    </row>
    <row r="166" spans="1:14" x14ac:dyDescent="0.2">
      <c r="A166" s="101" t="s">
        <v>247</v>
      </c>
      <c r="B166" s="101" t="s">
        <v>45</v>
      </c>
      <c r="C166" s="101" t="s">
        <v>11</v>
      </c>
      <c r="D166" s="101" t="s">
        <v>12</v>
      </c>
      <c r="E166" s="102">
        <v>0</v>
      </c>
      <c r="F166" s="102">
        <v>0</v>
      </c>
      <c r="G166" s="102">
        <v>5</v>
      </c>
      <c r="H166" s="102">
        <v>10</v>
      </c>
      <c r="I166" s="102">
        <v>10</v>
      </c>
      <c r="J166" s="102">
        <v>10</v>
      </c>
      <c r="K166" s="102">
        <v>15</v>
      </c>
      <c r="L166" s="102">
        <v>116</v>
      </c>
      <c r="M166" s="103">
        <f t="shared" si="17"/>
        <v>166</v>
      </c>
      <c r="N166" s="106">
        <f t="shared" si="18"/>
        <v>0.30120481927710846</v>
      </c>
    </row>
    <row r="167" spans="1:14" x14ac:dyDescent="0.2">
      <c r="A167" s="101" t="s">
        <v>246</v>
      </c>
      <c r="B167" s="101" t="s">
        <v>45</v>
      </c>
      <c r="C167" s="101" t="s">
        <v>11</v>
      </c>
      <c r="D167" s="101" t="s">
        <v>12</v>
      </c>
      <c r="E167" s="102">
        <v>0</v>
      </c>
      <c r="F167" s="102">
        <v>0</v>
      </c>
      <c r="G167" s="102">
        <v>10</v>
      </c>
      <c r="H167" s="102">
        <v>10</v>
      </c>
      <c r="I167" s="102">
        <v>10</v>
      </c>
      <c r="J167" s="102">
        <v>10</v>
      </c>
      <c r="K167" s="102">
        <v>15</v>
      </c>
      <c r="L167" s="102">
        <v>139</v>
      </c>
      <c r="M167" s="103">
        <f t="shared" si="17"/>
        <v>194</v>
      </c>
      <c r="N167" s="106">
        <f t="shared" si="18"/>
        <v>0.28350515463917525</v>
      </c>
    </row>
    <row r="168" spans="1:14" x14ac:dyDescent="0.2">
      <c r="A168" s="21" t="s">
        <v>143</v>
      </c>
      <c r="B168" s="21" t="s">
        <v>45</v>
      </c>
      <c r="C168" s="21" t="s">
        <v>11</v>
      </c>
      <c r="D168" s="21" t="s">
        <v>12</v>
      </c>
      <c r="E168" s="30">
        <v>0</v>
      </c>
      <c r="F168" s="102">
        <v>1</v>
      </c>
      <c r="G168" s="102">
        <v>4</v>
      </c>
      <c r="H168" s="30">
        <v>5</v>
      </c>
      <c r="I168" s="30">
        <v>5</v>
      </c>
      <c r="J168" s="30">
        <v>8</v>
      </c>
      <c r="K168" s="30">
        <v>0</v>
      </c>
      <c r="L168" s="30">
        <v>0</v>
      </c>
      <c r="M168" s="103">
        <f t="shared" si="17"/>
        <v>23</v>
      </c>
      <c r="N168" s="32">
        <f t="shared" si="18"/>
        <v>1</v>
      </c>
    </row>
    <row r="169" spans="1:14" x14ac:dyDescent="0.2">
      <c r="A169" s="21" t="s">
        <v>35</v>
      </c>
      <c r="B169" s="21" t="s">
        <v>45</v>
      </c>
      <c r="C169" s="21" t="s">
        <v>11</v>
      </c>
      <c r="D169" s="21" t="s">
        <v>12</v>
      </c>
      <c r="E169" s="30">
        <v>0</v>
      </c>
      <c r="F169" s="102">
        <v>4</v>
      </c>
      <c r="G169" s="102">
        <v>6</v>
      </c>
      <c r="H169" s="102">
        <v>6</v>
      </c>
      <c r="I169" s="102">
        <v>6</v>
      </c>
      <c r="J169" s="102">
        <v>5</v>
      </c>
      <c r="K169" s="102">
        <v>4</v>
      </c>
      <c r="L169" s="102">
        <v>4</v>
      </c>
      <c r="M169" s="103">
        <f t="shared" si="17"/>
        <v>35</v>
      </c>
      <c r="N169" s="106">
        <f t="shared" si="18"/>
        <v>0.88571428571428568</v>
      </c>
    </row>
    <row r="170" spans="1:14" x14ac:dyDescent="0.2">
      <c r="A170" s="101" t="s">
        <v>244</v>
      </c>
      <c r="B170" s="101" t="s">
        <v>45</v>
      </c>
      <c r="C170" s="101" t="s">
        <v>11</v>
      </c>
      <c r="D170" s="101" t="s">
        <v>12</v>
      </c>
      <c r="E170" s="102">
        <v>0</v>
      </c>
      <c r="F170" s="102">
        <v>4</v>
      </c>
      <c r="G170" s="102">
        <v>2</v>
      </c>
      <c r="H170" s="102">
        <v>3</v>
      </c>
      <c r="I170" s="102">
        <v>2</v>
      </c>
      <c r="J170" s="102">
        <v>1</v>
      </c>
      <c r="K170" s="102">
        <v>1</v>
      </c>
      <c r="L170" s="102">
        <v>0</v>
      </c>
      <c r="M170" s="103">
        <f t="shared" si="17"/>
        <v>13</v>
      </c>
      <c r="N170" s="106">
        <f t="shared" si="18"/>
        <v>1</v>
      </c>
    </row>
    <row r="171" spans="1:14" x14ac:dyDescent="0.2">
      <c r="A171" s="97" t="s">
        <v>148</v>
      </c>
      <c r="B171" s="97" t="s">
        <v>45</v>
      </c>
      <c r="C171" s="97" t="s">
        <v>11</v>
      </c>
      <c r="D171" s="97" t="s">
        <v>12</v>
      </c>
      <c r="E171" s="98">
        <v>0</v>
      </c>
      <c r="F171" s="98">
        <v>0</v>
      </c>
      <c r="G171" s="98">
        <v>13</v>
      </c>
      <c r="H171" s="98">
        <v>13</v>
      </c>
      <c r="I171" s="98">
        <v>13</v>
      </c>
      <c r="J171" s="98">
        <v>11</v>
      </c>
      <c r="K171" s="98">
        <v>0</v>
      </c>
      <c r="L171" s="98">
        <v>0</v>
      </c>
      <c r="M171" s="99">
        <f t="shared" si="17"/>
        <v>50</v>
      </c>
      <c r="N171" s="100">
        <f t="shared" si="18"/>
        <v>1</v>
      </c>
    </row>
    <row r="172" spans="1:14" x14ac:dyDescent="0.2">
      <c r="A172" s="21" t="s">
        <v>149</v>
      </c>
      <c r="B172" s="21" t="s">
        <v>45</v>
      </c>
      <c r="C172" s="21" t="s">
        <v>11</v>
      </c>
      <c r="D172" s="21" t="s">
        <v>12</v>
      </c>
      <c r="E172" s="30">
        <v>0</v>
      </c>
      <c r="F172" s="30">
        <v>0</v>
      </c>
      <c r="G172" s="30">
        <v>3</v>
      </c>
      <c r="H172" s="102">
        <v>3</v>
      </c>
      <c r="I172" s="102">
        <v>4</v>
      </c>
      <c r="J172" s="30">
        <v>0</v>
      </c>
      <c r="K172" s="30">
        <v>0</v>
      </c>
      <c r="L172" s="30">
        <v>0</v>
      </c>
      <c r="M172" s="31">
        <f t="shared" si="17"/>
        <v>10</v>
      </c>
      <c r="N172" s="32">
        <f t="shared" si="18"/>
        <v>1</v>
      </c>
    </row>
    <row r="173" spans="1:14" x14ac:dyDescent="0.2">
      <c r="A173" s="112" t="s">
        <v>249</v>
      </c>
      <c r="B173" s="21" t="s">
        <v>45</v>
      </c>
      <c r="C173" s="21" t="s">
        <v>11</v>
      </c>
      <c r="D173" s="21" t="s">
        <v>12</v>
      </c>
      <c r="E173" s="102">
        <v>1</v>
      </c>
      <c r="F173" s="102">
        <v>3</v>
      </c>
      <c r="G173" s="102">
        <v>3</v>
      </c>
      <c r="H173" s="102">
        <v>3</v>
      </c>
      <c r="I173" s="30">
        <v>0</v>
      </c>
      <c r="J173" s="30">
        <v>0</v>
      </c>
      <c r="K173" s="30">
        <v>0</v>
      </c>
      <c r="L173" s="30">
        <v>0</v>
      </c>
      <c r="M173" s="103">
        <f t="shared" si="17"/>
        <v>10</v>
      </c>
      <c r="N173" s="32">
        <f t="shared" si="18"/>
        <v>1</v>
      </c>
    </row>
    <row r="174" spans="1:14" x14ac:dyDescent="0.2">
      <c r="A174" s="21" t="s">
        <v>620</v>
      </c>
      <c r="B174" s="21" t="s">
        <v>45</v>
      </c>
      <c r="C174" s="21" t="s">
        <v>11</v>
      </c>
      <c r="D174" s="21" t="s">
        <v>12</v>
      </c>
      <c r="E174" s="30">
        <v>0</v>
      </c>
      <c r="F174" s="30">
        <v>0</v>
      </c>
      <c r="G174" s="30">
        <v>7</v>
      </c>
      <c r="H174" s="30">
        <v>7</v>
      </c>
      <c r="I174" s="30">
        <v>7</v>
      </c>
      <c r="J174" s="30">
        <v>8</v>
      </c>
      <c r="K174" s="30">
        <v>0</v>
      </c>
      <c r="L174" s="30">
        <v>0</v>
      </c>
      <c r="M174" s="31">
        <f t="shared" si="17"/>
        <v>29</v>
      </c>
      <c r="N174" s="32">
        <f t="shared" si="18"/>
        <v>1</v>
      </c>
    </row>
    <row r="175" spans="1:14" x14ac:dyDescent="0.2">
      <c r="A175" s="21" t="s">
        <v>150</v>
      </c>
      <c r="B175" s="21" t="s">
        <v>45</v>
      </c>
      <c r="C175" s="21" t="s">
        <v>11</v>
      </c>
      <c r="D175" s="21" t="s">
        <v>12</v>
      </c>
      <c r="E175" s="30">
        <v>0</v>
      </c>
      <c r="F175" s="30">
        <v>0</v>
      </c>
      <c r="G175" s="30">
        <v>3</v>
      </c>
      <c r="H175" s="30">
        <v>3</v>
      </c>
      <c r="I175" s="30">
        <v>3</v>
      </c>
      <c r="J175" s="30">
        <v>5</v>
      </c>
      <c r="K175" s="30">
        <v>0</v>
      </c>
      <c r="L175" s="30">
        <v>0</v>
      </c>
      <c r="M175" s="31">
        <f t="shared" si="17"/>
        <v>14</v>
      </c>
      <c r="N175" s="32">
        <f t="shared" si="18"/>
        <v>1</v>
      </c>
    </row>
    <row r="176" spans="1:14" x14ac:dyDescent="0.2">
      <c r="A176" s="97" t="s">
        <v>154</v>
      </c>
      <c r="B176" s="97" t="s">
        <v>45</v>
      </c>
      <c r="C176" s="97" t="s">
        <v>11</v>
      </c>
      <c r="D176" s="97" t="s">
        <v>12</v>
      </c>
      <c r="E176" s="98">
        <v>2</v>
      </c>
      <c r="F176" s="98">
        <v>8</v>
      </c>
      <c r="G176" s="98">
        <v>6</v>
      </c>
      <c r="H176" s="98">
        <v>0</v>
      </c>
      <c r="I176" s="98">
        <v>0</v>
      </c>
      <c r="J176" s="98">
        <v>0</v>
      </c>
      <c r="K176" s="98">
        <v>0</v>
      </c>
      <c r="L176" s="98">
        <v>0</v>
      </c>
      <c r="M176" s="99">
        <f t="shared" si="17"/>
        <v>16</v>
      </c>
      <c r="N176" s="100">
        <f t="shared" si="18"/>
        <v>1</v>
      </c>
    </row>
    <row r="177" spans="1:14" x14ac:dyDescent="0.2">
      <c r="A177" s="113" t="s">
        <v>245</v>
      </c>
      <c r="B177" s="101" t="s">
        <v>45</v>
      </c>
      <c r="C177" s="101" t="s">
        <v>11</v>
      </c>
      <c r="D177" s="101" t="s">
        <v>12</v>
      </c>
      <c r="E177" s="114">
        <v>0</v>
      </c>
      <c r="F177" s="114">
        <v>3</v>
      </c>
      <c r="G177" s="114">
        <v>3</v>
      </c>
      <c r="H177" s="114">
        <v>2</v>
      </c>
      <c r="I177" s="114">
        <v>0</v>
      </c>
      <c r="J177" s="114">
        <v>0</v>
      </c>
      <c r="K177" s="114">
        <v>0</v>
      </c>
      <c r="L177" s="114">
        <v>0</v>
      </c>
      <c r="M177" s="103">
        <f t="shared" si="17"/>
        <v>8</v>
      </c>
      <c r="N177" s="106">
        <f t="shared" si="18"/>
        <v>1</v>
      </c>
    </row>
    <row r="178" spans="1:14" ht="13.5" thickBot="1" x14ac:dyDescent="0.25">
      <c r="A178" s="115" t="s">
        <v>185</v>
      </c>
      <c r="B178" s="115" t="s">
        <v>45</v>
      </c>
      <c r="C178" s="115" t="s">
        <v>11</v>
      </c>
      <c r="D178" s="115" t="s">
        <v>12</v>
      </c>
      <c r="E178" s="116">
        <v>0</v>
      </c>
      <c r="F178" s="116">
        <v>0</v>
      </c>
      <c r="G178" s="116">
        <v>3</v>
      </c>
      <c r="H178" s="116">
        <v>3</v>
      </c>
      <c r="I178" s="116">
        <v>3</v>
      </c>
      <c r="J178" s="116">
        <v>2</v>
      </c>
      <c r="K178" s="116">
        <v>0</v>
      </c>
      <c r="L178" s="116">
        <v>0</v>
      </c>
      <c r="M178" s="117">
        <f t="shared" si="17"/>
        <v>11</v>
      </c>
      <c r="N178" s="118">
        <f t="shared" si="18"/>
        <v>1</v>
      </c>
    </row>
    <row r="179" spans="1:14" x14ac:dyDescent="0.2">
      <c r="A179" s="119" t="s">
        <v>615</v>
      </c>
      <c r="B179" s="119" t="s">
        <v>45</v>
      </c>
      <c r="C179" s="119" t="s">
        <v>10</v>
      </c>
      <c r="D179" s="119" t="s">
        <v>616</v>
      </c>
      <c r="E179" s="120">
        <v>0</v>
      </c>
      <c r="F179" s="120">
        <v>7500</v>
      </c>
      <c r="G179" s="120">
        <v>4500</v>
      </c>
      <c r="H179" s="120">
        <v>10000</v>
      </c>
      <c r="I179" s="120"/>
      <c r="J179" s="120"/>
      <c r="K179" s="120"/>
      <c r="L179" s="120"/>
      <c r="M179" s="120"/>
      <c r="N179" s="121"/>
    </row>
    <row r="180" spans="1:14" x14ac:dyDescent="0.2">
      <c r="A180" s="119"/>
      <c r="B180" s="119"/>
      <c r="C180" s="119" t="s">
        <v>62</v>
      </c>
      <c r="D180" s="119" t="s">
        <v>616</v>
      </c>
      <c r="E180" s="120"/>
      <c r="F180" s="120">
        <v>2500</v>
      </c>
      <c r="G180" s="120"/>
      <c r="H180" s="120"/>
      <c r="I180" s="120"/>
      <c r="J180" s="120"/>
      <c r="K180" s="120"/>
      <c r="L180" s="120"/>
      <c r="M180" s="120"/>
      <c r="N180" s="121"/>
    </row>
  </sheetData>
  <customSheetViews>
    <customSheetView guid="{969A05EC-2239-414E-98AB-F1187EC5EA72}" showPageBreaks="1" showGridLines="0" fitToPage="1" printArea="1" view="pageBreakPreview">
      <pane ySplit="4" topLeftCell="A110" activePane="bottomLeft" state="frozen"/>
      <selection pane="bottomLeft" activeCell="D108" sqref="D108"/>
      <pageMargins left="0.75" right="0.75" top="1" bottom="1" header="0.5" footer="0.5"/>
      <pageSetup scale="62" firstPageNumber="12" fitToHeight="3" orientation="landscape" useFirstPageNumber="1" r:id="rId1"/>
      <headerFooter alignWithMargins="0">
        <oddHeader>&amp;L&amp;"Century Schoolbook,Regular"Memorandum
November 8, 2011
Page &amp;P</oddHeader>
      </headerFooter>
    </customSheetView>
  </customSheetViews>
  <phoneticPr fontId="4" type="noConversion"/>
  <pageMargins left="0.75" right="0.75" top="1" bottom="1" header="0.5" footer="0.5"/>
  <pageSetup scale="55" firstPageNumber="12" fitToHeight="3" orientation="landscape" useFirstPageNumber="1" r:id="rId2"/>
  <headerFooter alignWithMargins="0">
    <oddHeader>&amp;L&amp;"Century Schoolbook,Regular"Memorandum
November 8, 2011
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5"/>
  <sheetViews>
    <sheetView topLeftCell="H10" workbookViewId="0">
      <selection activeCell="M32" sqref="M32"/>
    </sheetView>
  </sheetViews>
  <sheetFormatPr defaultRowHeight="12.75" x14ac:dyDescent="0.2"/>
  <cols>
    <col min="1" max="1" width="37.28515625" customWidth="1"/>
    <col min="2" max="2" width="17.7109375" customWidth="1"/>
    <col min="3" max="3" width="23.140625" customWidth="1"/>
    <col min="4" max="4" width="17.28515625" customWidth="1"/>
    <col min="5" max="5" width="17.5703125" bestFit="1" customWidth="1"/>
    <col min="6" max="6" width="36.28515625" bestFit="1" customWidth="1"/>
    <col min="7" max="7" width="35.140625" bestFit="1" customWidth="1"/>
    <col min="8" max="8" width="32" bestFit="1" customWidth="1"/>
    <col min="9" max="9" width="22.140625" bestFit="1" customWidth="1"/>
    <col min="10" max="10" width="19.7109375" style="52" bestFit="1" customWidth="1"/>
    <col min="11" max="11" width="33.42578125" bestFit="1" customWidth="1"/>
    <col min="12" max="12" width="16" bestFit="1" customWidth="1"/>
    <col min="13" max="13" width="17.85546875" customWidth="1"/>
    <col min="14" max="14" width="15.28515625" bestFit="1" customWidth="1"/>
    <col min="15" max="15" width="27.5703125" bestFit="1" customWidth="1"/>
    <col min="16" max="16" width="35.5703125" bestFit="1" customWidth="1"/>
    <col min="17" max="17" width="32.5703125" bestFit="1" customWidth="1"/>
    <col min="19" max="19" width="30.5703125" bestFit="1" customWidth="1"/>
  </cols>
  <sheetData>
    <row r="1" spans="1:18" x14ac:dyDescent="0.2">
      <c r="A1" s="39" t="s">
        <v>266</v>
      </c>
      <c r="B1" t="s">
        <v>607</v>
      </c>
      <c r="C1" s="51" t="s">
        <v>266</v>
      </c>
      <c r="D1" s="51" t="s">
        <v>327</v>
      </c>
      <c r="E1" s="51" t="s">
        <v>357</v>
      </c>
      <c r="F1" s="55" t="s">
        <v>273</v>
      </c>
      <c r="G1" s="55" t="s">
        <v>277</v>
      </c>
      <c r="H1" s="51" t="s">
        <v>279</v>
      </c>
      <c r="I1" s="58" t="s">
        <v>284</v>
      </c>
      <c r="J1" s="58" t="s">
        <v>287</v>
      </c>
      <c r="K1" s="56" t="s">
        <v>288</v>
      </c>
      <c r="L1" s="56" t="s">
        <v>290</v>
      </c>
      <c r="M1" s="56" t="s">
        <v>291</v>
      </c>
      <c r="N1" s="49" t="s">
        <v>313</v>
      </c>
      <c r="O1" s="56" t="s">
        <v>297</v>
      </c>
      <c r="P1" s="56" t="s">
        <v>306</v>
      </c>
      <c r="Q1" s="58" t="s">
        <v>595</v>
      </c>
      <c r="R1" s="60" t="s">
        <v>312</v>
      </c>
    </row>
    <row r="2" spans="1:18" x14ac:dyDescent="0.2">
      <c r="A2" s="40" t="s">
        <v>267</v>
      </c>
      <c r="B2" t="s">
        <v>607</v>
      </c>
      <c r="C2" s="52" t="s">
        <v>314</v>
      </c>
      <c r="D2" s="54" t="s">
        <v>328</v>
      </c>
      <c r="E2" s="52" t="s">
        <v>339</v>
      </c>
      <c r="F2" s="52" t="s">
        <v>358</v>
      </c>
      <c r="G2" s="52" t="s">
        <v>373</v>
      </c>
      <c r="H2" s="52" t="s">
        <v>395</v>
      </c>
      <c r="I2" s="52" t="s">
        <v>407</v>
      </c>
      <c r="J2" s="52" t="s">
        <v>432</v>
      </c>
      <c r="K2" s="52" t="s">
        <v>447</v>
      </c>
      <c r="L2" s="52" t="s">
        <v>458</v>
      </c>
      <c r="M2" s="52" t="s">
        <v>468</v>
      </c>
      <c r="N2" s="52" t="s">
        <v>484</v>
      </c>
      <c r="O2" s="52" t="s">
        <v>527</v>
      </c>
      <c r="P2" s="52" t="s">
        <v>551</v>
      </c>
      <c r="Q2" s="52" t="s">
        <v>586</v>
      </c>
      <c r="R2" t="s">
        <v>597</v>
      </c>
    </row>
    <row r="3" spans="1:18" x14ac:dyDescent="0.2">
      <c r="A3" s="40" t="s">
        <v>268</v>
      </c>
      <c r="B3" t="s">
        <v>269</v>
      </c>
      <c r="C3" s="52" t="s">
        <v>315</v>
      </c>
      <c r="D3" s="54" t="s">
        <v>329</v>
      </c>
      <c r="E3" s="52" t="s">
        <v>340</v>
      </c>
      <c r="F3" s="52" t="s">
        <v>359</v>
      </c>
      <c r="G3" s="52" t="s">
        <v>374</v>
      </c>
      <c r="H3" s="52" t="s">
        <v>396</v>
      </c>
      <c r="I3" s="52" t="s">
        <v>408</v>
      </c>
      <c r="J3" s="52" t="s">
        <v>433</v>
      </c>
      <c r="K3" s="52" t="s">
        <v>448</v>
      </c>
      <c r="L3" s="52" t="s">
        <v>459</v>
      </c>
      <c r="M3" s="52" t="s">
        <v>469</v>
      </c>
      <c r="N3" s="52" t="s">
        <v>485</v>
      </c>
      <c r="O3" s="52" t="s">
        <v>528</v>
      </c>
      <c r="P3" s="52" t="s">
        <v>552</v>
      </c>
      <c r="Q3" s="52" t="s">
        <v>587</v>
      </c>
      <c r="R3" t="s">
        <v>598</v>
      </c>
    </row>
    <row r="4" spans="1:18" x14ac:dyDescent="0.2">
      <c r="A4" s="40" t="s">
        <v>270</v>
      </c>
      <c r="B4" t="s">
        <v>607</v>
      </c>
      <c r="C4" s="52" t="s">
        <v>316</v>
      </c>
      <c r="D4" s="54" t="s">
        <v>330</v>
      </c>
      <c r="E4" s="52" t="s">
        <v>341</v>
      </c>
      <c r="F4" s="52" t="s">
        <v>360</v>
      </c>
      <c r="G4" s="52" t="s">
        <v>375</v>
      </c>
      <c r="H4" s="52" t="s">
        <v>397</v>
      </c>
      <c r="I4" s="52" t="s">
        <v>409</v>
      </c>
      <c r="J4" s="52" t="s">
        <v>434</v>
      </c>
      <c r="K4" s="52" t="s">
        <v>449</v>
      </c>
      <c r="L4" s="52" t="s">
        <v>460</v>
      </c>
      <c r="M4" s="52" t="s">
        <v>470</v>
      </c>
      <c r="N4" s="52" t="s">
        <v>486</v>
      </c>
      <c r="O4" s="52" t="s">
        <v>529</v>
      </c>
      <c r="P4" s="52" t="s">
        <v>553</v>
      </c>
      <c r="Q4" s="52" t="s">
        <v>588</v>
      </c>
      <c r="R4" t="s">
        <v>599</v>
      </c>
    </row>
    <row r="5" spans="1:18" x14ac:dyDescent="0.2">
      <c r="A5" s="41" t="s">
        <v>273</v>
      </c>
      <c r="B5" t="s">
        <v>607</v>
      </c>
      <c r="C5" s="52" t="s">
        <v>317</v>
      </c>
      <c r="D5" s="54" t="s">
        <v>331</v>
      </c>
      <c r="E5" s="52" t="s">
        <v>342</v>
      </c>
      <c r="F5" s="52" t="s">
        <v>361</v>
      </c>
      <c r="G5" s="52" t="s">
        <v>376</v>
      </c>
      <c r="H5" s="52" t="s">
        <v>398</v>
      </c>
      <c r="I5" s="52" t="s">
        <v>410</v>
      </c>
      <c r="J5" s="52" t="s">
        <v>435</v>
      </c>
      <c r="K5" s="52" t="s">
        <v>450</v>
      </c>
      <c r="L5" s="52" t="s">
        <v>461</v>
      </c>
      <c r="M5" s="52" t="s">
        <v>471</v>
      </c>
      <c r="N5" s="52" t="s">
        <v>487</v>
      </c>
      <c r="O5" s="52" t="s">
        <v>530</v>
      </c>
      <c r="P5" s="52" t="s">
        <v>554</v>
      </c>
      <c r="Q5" s="52" t="s">
        <v>589</v>
      </c>
      <c r="R5" t="s">
        <v>600</v>
      </c>
    </row>
    <row r="6" spans="1:18" x14ac:dyDescent="0.2">
      <c r="A6" s="41" t="s">
        <v>271</v>
      </c>
      <c r="B6" t="s">
        <v>272</v>
      </c>
      <c r="C6" s="52" t="s">
        <v>318</v>
      </c>
      <c r="D6" s="54" t="s">
        <v>332</v>
      </c>
      <c r="E6" s="52" t="s">
        <v>343</v>
      </c>
      <c r="F6" s="52" t="s">
        <v>362</v>
      </c>
      <c r="G6" s="52" t="s">
        <v>377</v>
      </c>
      <c r="H6" s="52" t="s">
        <v>399</v>
      </c>
      <c r="I6" s="52" t="s">
        <v>411</v>
      </c>
      <c r="J6" s="52" t="s">
        <v>436</v>
      </c>
      <c r="K6" s="52" t="s">
        <v>451</v>
      </c>
      <c r="L6" s="52" t="s">
        <v>462</v>
      </c>
      <c r="M6" s="52" t="s">
        <v>472</v>
      </c>
      <c r="N6" s="52" t="s">
        <v>488</v>
      </c>
      <c r="O6" s="52" t="s">
        <v>531</v>
      </c>
      <c r="P6" s="52" t="s">
        <v>555</v>
      </c>
      <c r="Q6" s="52" t="s">
        <v>590</v>
      </c>
      <c r="R6" t="s">
        <v>601</v>
      </c>
    </row>
    <row r="7" spans="1:18" x14ac:dyDescent="0.2">
      <c r="A7" s="40" t="s">
        <v>53</v>
      </c>
      <c r="B7" t="s">
        <v>276</v>
      </c>
      <c r="C7" s="52" t="s">
        <v>319</v>
      </c>
      <c r="D7" s="54" t="s">
        <v>333</v>
      </c>
      <c r="E7" s="52" t="s">
        <v>344</v>
      </c>
      <c r="F7" s="52" t="s">
        <v>363</v>
      </c>
      <c r="G7" s="52" t="s">
        <v>378</v>
      </c>
      <c r="H7" s="52" t="s">
        <v>400</v>
      </c>
      <c r="I7" s="52" t="s">
        <v>412</v>
      </c>
      <c r="J7" s="52" t="s">
        <v>437</v>
      </c>
      <c r="K7" s="52" t="s">
        <v>452</v>
      </c>
      <c r="L7" s="52" t="s">
        <v>463</v>
      </c>
      <c r="M7" s="52" t="s">
        <v>473</v>
      </c>
      <c r="N7" s="52" t="s">
        <v>489</v>
      </c>
      <c r="O7" s="52" t="s">
        <v>532</v>
      </c>
      <c r="P7" s="52" t="s">
        <v>556</v>
      </c>
      <c r="Q7" s="52" t="s">
        <v>591</v>
      </c>
      <c r="R7" t="s">
        <v>602</v>
      </c>
    </row>
    <row r="8" spans="1:18" x14ac:dyDescent="0.2">
      <c r="A8" s="40" t="s">
        <v>274</v>
      </c>
      <c r="B8" t="s">
        <v>275</v>
      </c>
      <c r="C8" s="52" t="s">
        <v>320</v>
      </c>
      <c r="D8" s="54" t="s">
        <v>334</v>
      </c>
      <c r="E8" s="52" t="s">
        <v>345</v>
      </c>
      <c r="F8" s="52" t="s">
        <v>364</v>
      </c>
      <c r="G8" s="52" t="s">
        <v>379</v>
      </c>
      <c r="H8" s="52" t="s">
        <v>401</v>
      </c>
      <c r="I8" s="52" t="s">
        <v>413</v>
      </c>
      <c r="J8" s="52" t="s">
        <v>438</v>
      </c>
      <c r="K8" s="52" t="s">
        <v>453</v>
      </c>
      <c r="L8" s="52" t="s">
        <v>464</v>
      </c>
      <c r="M8" s="52" t="s">
        <v>474</v>
      </c>
      <c r="N8" s="52" t="s">
        <v>490</v>
      </c>
      <c r="O8" s="52" t="s">
        <v>533</v>
      </c>
      <c r="P8" s="52" t="s">
        <v>557</v>
      </c>
      <c r="Q8" s="52" t="s">
        <v>592</v>
      </c>
      <c r="R8" t="s">
        <v>603</v>
      </c>
    </row>
    <row r="9" spans="1:18" x14ac:dyDescent="0.2">
      <c r="A9" s="42" t="s">
        <v>57</v>
      </c>
      <c r="C9" s="52" t="s">
        <v>321</v>
      </c>
      <c r="D9" s="54" t="s">
        <v>335</v>
      </c>
      <c r="E9" s="52" t="s">
        <v>346</v>
      </c>
      <c r="F9" s="52" t="s">
        <v>365</v>
      </c>
      <c r="G9" s="52" t="s">
        <v>380</v>
      </c>
      <c r="H9" s="52" t="s">
        <v>402</v>
      </c>
      <c r="I9" s="52" t="s">
        <v>414</v>
      </c>
      <c r="J9" s="52" t="s">
        <v>439</v>
      </c>
      <c r="K9" s="52" t="s">
        <v>454</v>
      </c>
      <c r="L9" s="52" t="s">
        <v>465</v>
      </c>
      <c r="M9" s="52" t="s">
        <v>475</v>
      </c>
      <c r="N9" s="52" t="s">
        <v>491</v>
      </c>
      <c r="O9" s="52" t="s">
        <v>534</v>
      </c>
      <c r="P9" s="52" t="s">
        <v>558</v>
      </c>
      <c r="Q9" s="52" t="s">
        <v>593</v>
      </c>
      <c r="R9" t="s">
        <v>604</v>
      </c>
    </row>
    <row r="10" spans="1:18" x14ac:dyDescent="0.2">
      <c r="A10" s="41" t="s">
        <v>277</v>
      </c>
      <c r="B10" t="s">
        <v>607</v>
      </c>
      <c r="C10" s="52" t="s">
        <v>322</v>
      </c>
      <c r="D10" s="54" t="s">
        <v>336</v>
      </c>
      <c r="E10" s="52" t="s">
        <v>347</v>
      </c>
      <c r="F10" s="52" t="s">
        <v>366</v>
      </c>
      <c r="G10" s="52" t="s">
        <v>381</v>
      </c>
      <c r="H10" s="52" t="s">
        <v>403</v>
      </c>
      <c r="I10" s="52" t="s">
        <v>415</v>
      </c>
      <c r="J10" s="52" t="s">
        <v>440</v>
      </c>
      <c r="K10" s="52" t="s">
        <v>455</v>
      </c>
      <c r="L10" s="52" t="s">
        <v>466</v>
      </c>
      <c r="M10" s="52" t="s">
        <v>476</v>
      </c>
      <c r="N10" s="52" t="s">
        <v>492</v>
      </c>
      <c r="O10" s="52" t="s">
        <v>535</v>
      </c>
      <c r="P10" s="52" t="s">
        <v>559</v>
      </c>
      <c r="Q10" s="52" t="s">
        <v>594</v>
      </c>
    </row>
    <row r="11" spans="1:18" x14ac:dyDescent="0.2">
      <c r="A11" s="43" t="s">
        <v>63</v>
      </c>
      <c r="C11" s="52" t="s">
        <v>323</v>
      </c>
      <c r="D11" s="54" t="s">
        <v>337</v>
      </c>
      <c r="E11" s="52" t="s">
        <v>348</v>
      </c>
      <c r="F11" s="52" t="s">
        <v>367</v>
      </c>
      <c r="G11" s="52" t="s">
        <v>382</v>
      </c>
      <c r="H11" s="52" t="s">
        <v>404</v>
      </c>
      <c r="I11" s="52" t="s">
        <v>416</v>
      </c>
      <c r="J11" s="52" t="s">
        <v>441</v>
      </c>
      <c r="K11" s="52" t="s">
        <v>456</v>
      </c>
      <c r="L11" s="52" t="s">
        <v>467</v>
      </c>
      <c r="M11" s="52" t="s">
        <v>477</v>
      </c>
      <c r="N11" s="52" t="s">
        <v>493</v>
      </c>
      <c r="O11" s="52" t="s">
        <v>536</v>
      </c>
      <c r="P11" s="52" t="s">
        <v>560</v>
      </c>
    </row>
    <row r="12" spans="1:18" x14ac:dyDescent="0.2">
      <c r="A12" s="44" t="s">
        <v>227</v>
      </c>
      <c r="B12" t="s">
        <v>278</v>
      </c>
      <c r="C12" s="52" t="s">
        <v>324</v>
      </c>
      <c r="D12" s="54" t="s">
        <v>338</v>
      </c>
      <c r="E12" s="52" t="s">
        <v>349</v>
      </c>
      <c r="F12" s="52" t="s">
        <v>368</v>
      </c>
      <c r="G12" s="52" t="s">
        <v>383</v>
      </c>
      <c r="H12" s="59" t="s">
        <v>405</v>
      </c>
      <c r="I12" s="52" t="s">
        <v>417</v>
      </c>
      <c r="J12" s="52" t="s">
        <v>442</v>
      </c>
      <c r="K12" s="52" t="s">
        <v>457</v>
      </c>
      <c r="L12" s="52"/>
      <c r="M12" s="52" t="s">
        <v>478</v>
      </c>
      <c r="N12" s="52" t="s">
        <v>494</v>
      </c>
      <c r="O12" s="52" t="s">
        <v>537</v>
      </c>
      <c r="P12" s="52" t="s">
        <v>561</v>
      </c>
    </row>
    <row r="13" spans="1:18" x14ac:dyDescent="0.2">
      <c r="A13" s="43" t="s">
        <v>74</v>
      </c>
      <c r="C13" s="52" t="s">
        <v>325</v>
      </c>
      <c r="E13" s="52" t="s">
        <v>350</v>
      </c>
      <c r="F13" s="52" t="s">
        <v>369</v>
      </c>
      <c r="G13" s="52" t="s">
        <v>384</v>
      </c>
      <c r="H13" s="59" t="s">
        <v>406</v>
      </c>
      <c r="I13" s="52" t="s">
        <v>418</v>
      </c>
      <c r="J13" s="52" t="s">
        <v>443</v>
      </c>
      <c r="K13" s="52"/>
      <c r="L13" s="52"/>
      <c r="M13" s="52" t="s">
        <v>479</v>
      </c>
      <c r="N13" s="52" t="s">
        <v>495</v>
      </c>
      <c r="O13" s="52" t="s">
        <v>538</v>
      </c>
      <c r="P13" s="52" t="s">
        <v>562</v>
      </c>
    </row>
    <row r="14" spans="1:18" x14ac:dyDescent="0.2">
      <c r="A14" s="43" t="s">
        <v>79</v>
      </c>
      <c r="C14" s="52" t="s">
        <v>326</v>
      </c>
      <c r="E14" s="52" t="s">
        <v>351</v>
      </c>
      <c r="F14" s="52" t="s">
        <v>370</v>
      </c>
      <c r="G14" s="52" t="s">
        <v>385</v>
      </c>
      <c r="H14" s="52"/>
      <c r="I14" s="52" t="s">
        <v>419</v>
      </c>
      <c r="J14" s="52" t="s">
        <v>444</v>
      </c>
      <c r="L14" s="52"/>
      <c r="M14" s="52" t="s">
        <v>480</v>
      </c>
      <c r="N14" s="52" t="s">
        <v>496</v>
      </c>
      <c r="O14" s="52" t="s">
        <v>539</v>
      </c>
      <c r="P14" s="52" t="s">
        <v>563</v>
      </c>
    </row>
    <row r="15" spans="1:18" x14ac:dyDescent="0.2">
      <c r="A15" s="45" t="s">
        <v>279</v>
      </c>
      <c r="B15" t="s">
        <v>607</v>
      </c>
      <c r="E15" s="52" t="s">
        <v>352</v>
      </c>
      <c r="F15" s="52" t="s">
        <v>371</v>
      </c>
      <c r="G15" s="52" t="s">
        <v>386</v>
      </c>
      <c r="H15" s="52"/>
      <c r="I15" s="52" t="s">
        <v>420</v>
      </c>
      <c r="J15" s="52" t="s">
        <v>445</v>
      </c>
      <c r="L15" s="52"/>
      <c r="M15" s="52" t="s">
        <v>481</v>
      </c>
      <c r="N15" s="52" t="s">
        <v>497</v>
      </c>
      <c r="O15" s="52" t="s">
        <v>540</v>
      </c>
      <c r="P15" s="52" t="s">
        <v>564</v>
      </c>
    </row>
    <row r="16" spans="1:18" x14ac:dyDescent="0.2">
      <c r="A16" s="45" t="s">
        <v>280</v>
      </c>
      <c r="B16" t="s">
        <v>281</v>
      </c>
      <c r="E16" s="52" t="s">
        <v>353</v>
      </c>
      <c r="F16" s="52" t="s">
        <v>372</v>
      </c>
      <c r="G16" s="52" t="s">
        <v>387</v>
      </c>
      <c r="H16" s="52"/>
      <c r="I16" s="52" t="s">
        <v>421</v>
      </c>
      <c r="J16" s="52" t="s">
        <v>446</v>
      </c>
      <c r="L16" s="52"/>
      <c r="M16" s="52" t="s">
        <v>482</v>
      </c>
      <c r="N16" s="52" t="s">
        <v>498</v>
      </c>
      <c r="O16" s="52" t="s">
        <v>541</v>
      </c>
      <c r="P16" s="52" t="s">
        <v>565</v>
      </c>
    </row>
    <row r="17" spans="1:16" x14ac:dyDescent="0.2">
      <c r="A17" s="45" t="s">
        <v>282</v>
      </c>
      <c r="B17" t="s">
        <v>283</v>
      </c>
      <c r="E17" s="52" t="s">
        <v>354</v>
      </c>
      <c r="G17" s="52" t="s">
        <v>388</v>
      </c>
      <c r="H17" s="52"/>
      <c r="I17" s="52" t="s">
        <v>422</v>
      </c>
      <c r="L17" s="52"/>
      <c r="M17" s="52" t="s">
        <v>483</v>
      </c>
      <c r="N17" s="52" t="s">
        <v>499</v>
      </c>
      <c r="O17" s="52" t="s">
        <v>542</v>
      </c>
      <c r="P17" s="52" t="s">
        <v>566</v>
      </c>
    </row>
    <row r="18" spans="1:16" x14ac:dyDescent="0.2">
      <c r="A18" s="45" t="s">
        <v>284</v>
      </c>
      <c r="B18" t="s">
        <v>607</v>
      </c>
      <c r="E18" s="52" t="s">
        <v>355</v>
      </c>
      <c r="G18" s="52" t="s">
        <v>389</v>
      </c>
      <c r="H18" s="52"/>
      <c r="I18" s="52" t="s">
        <v>423</v>
      </c>
      <c r="L18" s="52"/>
      <c r="M18" s="52"/>
      <c r="N18" s="52" t="s">
        <v>500</v>
      </c>
      <c r="O18" s="52" t="s">
        <v>543</v>
      </c>
      <c r="P18" s="52" t="s">
        <v>567</v>
      </c>
    </row>
    <row r="19" spans="1:16" x14ac:dyDescent="0.2">
      <c r="A19" s="44" t="s">
        <v>285</v>
      </c>
      <c r="B19" t="s">
        <v>286</v>
      </c>
      <c r="E19" s="52" t="s">
        <v>356</v>
      </c>
      <c r="G19" s="52" t="s">
        <v>390</v>
      </c>
      <c r="H19" s="52"/>
      <c r="I19" s="52" t="s">
        <v>424</v>
      </c>
      <c r="L19" s="52"/>
      <c r="M19" s="52"/>
      <c r="N19" s="52" t="s">
        <v>501</v>
      </c>
      <c r="O19" s="52" t="s">
        <v>544</v>
      </c>
      <c r="P19" s="52" t="s">
        <v>568</v>
      </c>
    </row>
    <row r="20" spans="1:16" x14ac:dyDescent="0.2">
      <c r="A20" s="43" t="s">
        <v>85</v>
      </c>
      <c r="G20" s="52" t="s">
        <v>391</v>
      </c>
      <c r="H20" s="52"/>
      <c r="I20" s="52" t="s">
        <v>425</v>
      </c>
      <c r="L20" s="52"/>
      <c r="M20" s="52"/>
      <c r="N20" s="52" t="s">
        <v>502</v>
      </c>
      <c r="O20" s="52" t="s">
        <v>545</v>
      </c>
      <c r="P20" s="52" t="s">
        <v>569</v>
      </c>
    </row>
    <row r="21" spans="1:16" x14ac:dyDescent="0.2">
      <c r="A21" s="43" t="s">
        <v>91</v>
      </c>
      <c r="G21" s="52" t="s">
        <v>392</v>
      </c>
      <c r="H21" s="52"/>
      <c r="I21" s="52" t="s">
        <v>426</v>
      </c>
      <c r="L21" s="52"/>
      <c r="M21" s="52"/>
      <c r="N21" s="52" t="s">
        <v>503</v>
      </c>
      <c r="O21" s="52" t="s">
        <v>546</v>
      </c>
      <c r="P21" s="52" t="s">
        <v>570</v>
      </c>
    </row>
    <row r="22" spans="1:16" x14ac:dyDescent="0.2">
      <c r="A22" s="45" t="s">
        <v>287</v>
      </c>
      <c r="G22" s="52" t="s">
        <v>393</v>
      </c>
      <c r="H22" s="52"/>
      <c r="I22" s="52" t="s">
        <v>427</v>
      </c>
      <c r="L22" s="52"/>
      <c r="M22" s="52"/>
      <c r="N22" s="52" t="s">
        <v>504</v>
      </c>
      <c r="O22" s="52" t="s">
        <v>547</v>
      </c>
      <c r="P22" s="52" t="s">
        <v>571</v>
      </c>
    </row>
    <row r="23" spans="1:16" x14ac:dyDescent="0.2">
      <c r="A23" s="45" t="s">
        <v>288</v>
      </c>
      <c r="G23" s="52" t="s">
        <v>394</v>
      </c>
      <c r="H23" s="52"/>
      <c r="I23" s="52" t="s">
        <v>428</v>
      </c>
      <c r="L23" s="52"/>
      <c r="M23" s="52"/>
      <c r="N23" s="52" t="s">
        <v>505</v>
      </c>
      <c r="O23" s="52" t="s">
        <v>548</v>
      </c>
      <c r="P23" s="52" t="s">
        <v>572</v>
      </c>
    </row>
    <row r="24" spans="1:16" x14ac:dyDescent="0.2">
      <c r="A24" s="44" t="s">
        <v>289</v>
      </c>
      <c r="B24" t="s">
        <v>286</v>
      </c>
      <c r="H24" s="52"/>
      <c r="I24" s="59" t="s">
        <v>429</v>
      </c>
      <c r="L24" s="52"/>
      <c r="M24" s="52"/>
      <c r="N24" s="52" t="s">
        <v>506</v>
      </c>
      <c r="O24" s="52" t="s">
        <v>549</v>
      </c>
      <c r="P24" s="52" t="s">
        <v>573</v>
      </c>
    </row>
    <row r="25" spans="1:16" x14ac:dyDescent="0.2">
      <c r="A25" s="44" t="s">
        <v>290</v>
      </c>
      <c r="B25" t="s">
        <v>607</v>
      </c>
      <c r="H25" s="52"/>
      <c r="I25" s="59" t="s">
        <v>430</v>
      </c>
      <c r="L25" s="52"/>
      <c r="M25" s="52"/>
      <c r="N25" s="52" t="s">
        <v>507</v>
      </c>
      <c r="O25" s="52" t="s">
        <v>550</v>
      </c>
      <c r="P25" s="52" t="s">
        <v>574</v>
      </c>
    </row>
    <row r="26" spans="1:16" x14ac:dyDescent="0.2">
      <c r="A26" s="46" t="s">
        <v>15</v>
      </c>
      <c r="H26" s="52"/>
      <c r="I26" s="59" t="s">
        <v>431</v>
      </c>
      <c r="L26" s="52"/>
      <c r="M26" s="52"/>
      <c r="N26" s="52" t="s">
        <v>508</v>
      </c>
      <c r="O26" s="52"/>
      <c r="P26" s="52" t="s">
        <v>575</v>
      </c>
    </row>
    <row r="27" spans="1:16" x14ac:dyDescent="0.2">
      <c r="A27" s="46"/>
      <c r="L27" s="52"/>
      <c r="M27" s="52"/>
      <c r="N27" s="59" t="s">
        <v>509</v>
      </c>
      <c r="O27" s="52"/>
      <c r="P27" s="52" t="s">
        <v>576</v>
      </c>
    </row>
    <row r="28" spans="1:16" x14ac:dyDescent="0.2">
      <c r="A28" s="46"/>
      <c r="L28" s="52"/>
      <c r="M28" s="52"/>
      <c r="N28" s="59" t="s">
        <v>510</v>
      </c>
      <c r="O28" s="52"/>
      <c r="P28" s="52" t="s">
        <v>577</v>
      </c>
    </row>
    <row r="29" spans="1:16" x14ac:dyDescent="0.2">
      <c r="A29" s="42"/>
      <c r="L29" s="52"/>
      <c r="M29" s="52"/>
      <c r="N29" s="52" t="s">
        <v>511</v>
      </c>
      <c r="O29" s="52"/>
      <c r="P29" s="52" t="s">
        <v>578</v>
      </c>
    </row>
    <row r="30" spans="1:16" x14ac:dyDescent="0.2">
      <c r="A30" s="44" t="s">
        <v>291</v>
      </c>
      <c r="B30" t="s">
        <v>607</v>
      </c>
      <c r="L30" s="52"/>
      <c r="M30" s="52"/>
      <c r="N30" s="52" t="s">
        <v>512</v>
      </c>
      <c r="O30" s="52"/>
      <c r="P30" s="52" t="s">
        <v>579</v>
      </c>
    </row>
    <row r="31" spans="1:16" x14ac:dyDescent="0.2">
      <c r="A31" s="44" t="s">
        <v>292</v>
      </c>
      <c r="B31" t="s">
        <v>293</v>
      </c>
      <c r="L31" s="52"/>
      <c r="M31" s="52"/>
      <c r="N31" s="59" t="s">
        <v>513</v>
      </c>
      <c r="O31" s="52"/>
      <c r="P31" s="52" t="s">
        <v>580</v>
      </c>
    </row>
    <row r="32" spans="1:16" x14ac:dyDescent="0.2">
      <c r="A32" s="49" t="s">
        <v>313</v>
      </c>
      <c r="B32" t="s">
        <v>607</v>
      </c>
      <c r="L32" s="52"/>
      <c r="M32" s="52"/>
      <c r="N32" s="59" t="s">
        <v>514</v>
      </c>
      <c r="O32" s="52"/>
      <c r="P32" s="52" t="s">
        <v>581</v>
      </c>
    </row>
    <row r="33" spans="1:16" x14ac:dyDescent="0.2">
      <c r="A33" s="45" t="s">
        <v>242</v>
      </c>
      <c r="B33" t="s">
        <v>294</v>
      </c>
      <c r="L33" s="52"/>
      <c r="M33" s="52"/>
      <c r="N33" s="52" t="s">
        <v>515</v>
      </c>
      <c r="O33" s="52"/>
      <c r="P33" s="52" t="s">
        <v>582</v>
      </c>
    </row>
    <row r="34" spans="1:16" x14ac:dyDescent="0.2">
      <c r="A34" s="43" t="s">
        <v>100</v>
      </c>
      <c r="L34" s="52"/>
      <c r="M34" s="52"/>
      <c r="N34" s="52" t="s">
        <v>516</v>
      </c>
      <c r="O34" s="52"/>
      <c r="P34" s="52" t="s">
        <v>583</v>
      </c>
    </row>
    <row r="35" spans="1:16" x14ac:dyDescent="0.2">
      <c r="A35" s="43" t="s">
        <v>105</v>
      </c>
      <c r="L35" s="52"/>
      <c r="M35" s="52"/>
      <c r="N35" s="52" t="s">
        <v>517</v>
      </c>
      <c r="O35" s="52"/>
      <c r="P35" s="52" t="s">
        <v>584</v>
      </c>
    </row>
    <row r="36" spans="1:16" x14ac:dyDescent="0.2">
      <c r="A36" s="43" t="s">
        <v>109</v>
      </c>
      <c r="L36" s="52"/>
      <c r="M36" s="52"/>
      <c r="N36" s="52" t="s">
        <v>518</v>
      </c>
      <c r="O36" s="52"/>
      <c r="P36" s="52" t="s">
        <v>585</v>
      </c>
    </row>
    <row r="37" spans="1:16" x14ac:dyDescent="0.2">
      <c r="A37" s="45" t="s">
        <v>296</v>
      </c>
      <c r="B37" t="s">
        <v>295</v>
      </c>
      <c r="L37" s="52"/>
      <c r="M37" s="52"/>
      <c r="N37" s="52" t="s">
        <v>519</v>
      </c>
      <c r="O37" s="52"/>
    </row>
    <row r="38" spans="1:16" x14ac:dyDescent="0.2">
      <c r="A38" s="45" t="s">
        <v>297</v>
      </c>
      <c r="B38" t="s">
        <v>607</v>
      </c>
      <c r="L38" s="52"/>
      <c r="M38" s="52"/>
      <c r="N38" s="52" t="s">
        <v>520</v>
      </c>
      <c r="O38" s="52"/>
    </row>
    <row r="39" spans="1:16" x14ac:dyDescent="0.2">
      <c r="A39" s="44" t="s">
        <v>298</v>
      </c>
      <c r="B39" t="s">
        <v>299</v>
      </c>
      <c r="L39" s="52"/>
      <c r="M39" s="52"/>
      <c r="N39" s="52" t="s">
        <v>521</v>
      </c>
      <c r="O39" s="52"/>
    </row>
    <row r="40" spans="1:16" x14ac:dyDescent="0.2">
      <c r="A40" s="44" t="s">
        <v>301</v>
      </c>
      <c r="B40" t="s">
        <v>300</v>
      </c>
      <c r="L40" s="52"/>
      <c r="M40" s="52"/>
      <c r="N40" s="52" t="s">
        <v>522</v>
      </c>
      <c r="O40" s="52"/>
    </row>
    <row r="41" spans="1:16" x14ac:dyDescent="0.2">
      <c r="A41" s="45" t="s">
        <v>247</v>
      </c>
      <c r="B41" t="s">
        <v>302</v>
      </c>
      <c r="C41" t="s">
        <v>609</v>
      </c>
      <c r="D41" t="s">
        <v>610</v>
      </c>
      <c r="E41" t="s">
        <v>611</v>
      </c>
      <c r="F41" t="s">
        <v>608</v>
      </c>
      <c r="L41" s="52"/>
      <c r="M41" s="52"/>
      <c r="N41" s="52" t="s">
        <v>523</v>
      </c>
      <c r="O41" s="52"/>
    </row>
    <row r="42" spans="1:16" x14ac:dyDescent="0.2">
      <c r="A42" s="45" t="s">
        <v>246</v>
      </c>
      <c r="B42" t="s">
        <v>303</v>
      </c>
      <c r="C42" t="s">
        <v>612</v>
      </c>
      <c r="D42" t="s">
        <v>613</v>
      </c>
      <c r="E42" t="s">
        <v>614</v>
      </c>
      <c r="L42" s="52"/>
      <c r="M42" s="52"/>
      <c r="N42" s="52" t="s">
        <v>524</v>
      </c>
      <c r="O42" s="52"/>
    </row>
    <row r="43" spans="1:16" x14ac:dyDescent="0.2">
      <c r="A43" s="44" t="s">
        <v>304</v>
      </c>
      <c r="B43" t="s">
        <v>305</v>
      </c>
      <c r="L43" s="52"/>
      <c r="M43" s="52"/>
      <c r="N43" s="52" t="s">
        <v>525</v>
      </c>
      <c r="O43" s="52"/>
    </row>
    <row r="44" spans="1:16" x14ac:dyDescent="0.2">
      <c r="A44" s="44" t="s">
        <v>306</v>
      </c>
      <c r="B44" t="s">
        <v>607</v>
      </c>
      <c r="L44" s="52"/>
      <c r="M44" s="52"/>
      <c r="N44" s="52" t="s">
        <v>526</v>
      </c>
      <c r="O44" s="52"/>
    </row>
    <row r="45" spans="1:16" x14ac:dyDescent="0.2">
      <c r="A45" s="45" t="s">
        <v>307</v>
      </c>
      <c r="B45" t="s">
        <v>308</v>
      </c>
    </row>
    <row r="46" spans="1:16" x14ac:dyDescent="0.2">
      <c r="A46" s="43" t="s">
        <v>148</v>
      </c>
    </row>
    <row r="47" spans="1:16" x14ac:dyDescent="0.2">
      <c r="A47" s="44" t="s">
        <v>149</v>
      </c>
      <c r="B47" t="s">
        <v>309</v>
      </c>
    </row>
    <row r="48" spans="1:16" x14ac:dyDescent="0.2">
      <c r="A48" s="44" t="s">
        <v>311</v>
      </c>
      <c r="B48" t="s">
        <v>607</v>
      </c>
    </row>
    <row r="49" spans="1:4" x14ac:dyDescent="0.2">
      <c r="A49" s="44" t="s">
        <v>250</v>
      </c>
      <c r="B49" t="s">
        <v>310</v>
      </c>
    </row>
    <row r="50" spans="1:4" x14ac:dyDescent="0.2">
      <c r="A50" s="44" t="s">
        <v>150</v>
      </c>
      <c r="B50" t="s">
        <v>596</v>
      </c>
    </row>
    <row r="51" spans="1:4" x14ac:dyDescent="0.2">
      <c r="A51" s="43" t="s">
        <v>154</v>
      </c>
    </row>
    <row r="52" spans="1:4" x14ac:dyDescent="0.2">
      <c r="A52" s="47" t="s">
        <v>312</v>
      </c>
      <c r="B52" t="s">
        <v>607</v>
      </c>
    </row>
    <row r="53" spans="1:4" ht="13.5" thickBot="1" x14ac:dyDescent="0.25">
      <c r="A53" s="48" t="s">
        <v>185</v>
      </c>
    </row>
    <row r="55" spans="1:4" x14ac:dyDescent="0.2">
      <c r="A55" s="61" t="s">
        <v>615</v>
      </c>
      <c r="B55" t="s">
        <v>617</v>
      </c>
      <c r="C55" t="s">
        <v>618</v>
      </c>
      <c r="D55" t="s">
        <v>619</v>
      </c>
    </row>
  </sheetData>
  <phoneticPr fontId="11" type="noConversion"/>
  <pageMargins left="0.75" right="0.75" top="1" bottom="1" header="0.5" footer="0.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4"/>
  <sheetViews>
    <sheetView workbookViewId="0">
      <selection activeCell="E34" sqref="E34"/>
    </sheetView>
  </sheetViews>
  <sheetFormatPr defaultRowHeight="12.75" x14ac:dyDescent="0.2"/>
  <sheetData>
    <row r="1" spans="1:17" x14ac:dyDescent="0.2">
      <c r="A1" s="50" t="s">
        <v>605</v>
      </c>
      <c r="B1" s="50" t="s">
        <v>251</v>
      </c>
      <c r="C1" s="50" t="s">
        <v>252</v>
      </c>
      <c r="D1" s="50" t="s">
        <v>264</v>
      </c>
      <c r="E1" s="50" t="s">
        <v>258</v>
      </c>
      <c r="F1" s="50" t="s">
        <v>251</v>
      </c>
      <c r="G1" s="50" t="s">
        <v>257</v>
      </c>
      <c r="H1" s="50" t="s">
        <v>254</v>
      </c>
      <c r="I1" s="50" t="s">
        <v>263</v>
      </c>
      <c r="J1" s="50" t="s">
        <v>261</v>
      </c>
      <c r="K1" s="50" t="s">
        <v>253</v>
      </c>
      <c r="L1" s="50" t="s">
        <v>262</v>
      </c>
      <c r="M1" s="50" t="s">
        <v>265</v>
      </c>
      <c r="N1" s="50" t="s">
        <v>255</v>
      </c>
      <c r="O1" s="50" t="s">
        <v>259</v>
      </c>
      <c r="P1" s="50" t="s">
        <v>256</v>
      </c>
      <c r="Q1" s="50" t="s">
        <v>260</v>
      </c>
    </row>
    <row r="2" spans="1:17" x14ac:dyDescent="0.2">
      <c r="A2" t="s">
        <v>484</v>
      </c>
      <c r="B2" t="s">
        <v>358</v>
      </c>
      <c r="C2" t="s">
        <v>314</v>
      </c>
      <c r="D2" s="53" t="s">
        <v>328</v>
      </c>
      <c r="E2" t="s">
        <v>339</v>
      </c>
      <c r="F2" t="s">
        <v>358</v>
      </c>
      <c r="G2" t="s">
        <v>373</v>
      </c>
      <c r="H2" t="s">
        <v>395</v>
      </c>
      <c r="I2" t="s">
        <v>407</v>
      </c>
      <c r="J2" t="s">
        <v>432</v>
      </c>
      <c r="K2" t="s">
        <v>447</v>
      </c>
      <c r="L2" t="s">
        <v>458</v>
      </c>
      <c r="M2" t="s">
        <v>468</v>
      </c>
      <c r="N2" t="s">
        <v>527</v>
      </c>
      <c r="O2" t="s">
        <v>551</v>
      </c>
      <c r="P2" t="s">
        <v>586</v>
      </c>
      <c r="Q2" t="s">
        <v>597</v>
      </c>
    </row>
    <row r="3" spans="1:17" x14ac:dyDescent="0.2">
      <c r="A3" t="s">
        <v>485</v>
      </c>
      <c r="B3" t="s">
        <v>359</v>
      </c>
      <c r="C3" t="s">
        <v>315</v>
      </c>
      <c r="D3" s="53" t="s">
        <v>329</v>
      </c>
      <c r="E3" t="s">
        <v>340</v>
      </c>
      <c r="F3" t="s">
        <v>359</v>
      </c>
      <c r="G3" t="s">
        <v>374</v>
      </c>
      <c r="H3" t="s">
        <v>396</v>
      </c>
      <c r="I3" t="s">
        <v>408</v>
      </c>
      <c r="J3" t="s">
        <v>433</v>
      </c>
      <c r="K3" t="s">
        <v>448</v>
      </c>
      <c r="L3" t="s">
        <v>459</v>
      </c>
      <c r="M3" t="s">
        <v>469</v>
      </c>
      <c r="N3" t="s">
        <v>528</v>
      </c>
      <c r="O3" t="s">
        <v>552</v>
      </c>
      <c r="P3" t="s">
        <v>587</v>
      </c>
      <c r="Q3" t="s">
        <v>598</v>
      </c>
    </row>
    <row r="4" spans="1:17" x14ac:dyDescent="0.2">
      <c r="A4" t="s">
        <v>486</v>
      </c>
      <c r="B4" t="s">
        <v>360</v>
      </c>
      <c r="C4" t="s">
        <v>316</v>
      </c>
      <c r="D4" s="53" t="s">
        <v>330</v>
      </c>
      <c r="E4" t="s">
        <v>341</v>
      </c>
      <c r="F4" t="s">
        <v>360</v>
      </c>
      <c r="G4" t="s">
        <v>375</v>
      </c>
      <c r="H4" t="s">
        <v>397</v>
      </c>
      <c r="I4" t="s">
        <v>409</v>
      </c>
      <c r="J4" t="s">
        <v>434</v>
      </c>
      <c r="K4" t="s">
        <v>449</v>
      </c>
      <c r="L4" t="s">
        <v>460</v>
      </c>
      <c r="M4" t="s">
        <v>470</v>
      </c>
      <c r="N4" t="s">
        <v>529</v>
      </c>
      <c r="O4" t="s">
        <v>553</v>
      </c>
      <c r="P4" t="s">
        <v>588</v>
      </c>
      <c r="Q4" t="s">
        <v>599</v>
      </c>
    </row>
    <row r="5" spans="1:17" x14ac:dyDescent="0.2">
      <c r="A5" t="s">
        <v>487</v>
      </c>
      <c r="B5" t="s">
        <v>361</v>
      </c>
      <c r="C5" t="s">
        <v>317</v>
      </c>
      <c r="D5" s="53" t="s">
        <v>331</v>
      </c>
      <c r="E5" t="s">
        <v>342</v>
      </c>
      <c r="F5" t="s">
        <v>361</v>
      </c>
      <c r="G5" t="s">
        <v>376</v>
      </c>
      <c r="H5" t="s">
        <v>398</v>
      </c>
      <c r="I5" t="s">
        <v>410</v>
      </c>
      <c r="J5" t="s">
        <v>435</v>
      </c>
      <c r="K5" t="s">
        <v>450</v>
      </c>
      <c r="L5" t="s">
        <v>461</v>
      </c>
      <c r="M5" t="s">
        <v>471</v>
      </c>
      <c r="N5" t="s">
        <v>530</v>
      </c>
      <c r="O5" t="s">
        <v>554</v>
      </c>
      <c r="P5" t="s">
        <v>589</v>
      </c>
      <c r="Q5" t="s">
        <v>600</v>
      </c>
    </row>
    <row r="6" spans="1:17" x14ac:dyDescent="0.2">
      <c r="A6" t="s">
        <v>488</v>
      </c>
      <c r="B6" t="s">
        <v>362</v>
      </c>
      <c r="C6" t="s">
        <v>318</v>
      </c>
      <c r="D6" s="53" t="s">
        <v>332</v>
      </c>
      <c r="E6" t="s">
        <v>343</v>
      </c>
      <c r="F6" t="s">
        <v>362</v>
      </c>
      <c r="G6" t="s">
        <v>377</v>
      </c>
      <c r="H6" t="s">
        <v>399</v>
      </c>
      <c r="I6" t="s">
        <v>411</v>
      </c>
      <c r="J6" t="s">
        <v>436</v>
      </c>
      <c r="K6" t="s">
        <v>451</v>
      </c>
      <c r="L6" t="s">
        <v>462</v>
      </c>
      <c r="M6" t="s">
        <v>472</v>
      </c>
      <c r="N6" t="s">
        <v>531</v>
      </c>
      <c r="O6" t="s">
        <v>555</v>
      </c>
      <c r="P6" t="s">
        <v>590</v>
      </c>
      <c r="Q6" t="s">
        <v>601</v>
      </c>
    </row>
    <row r="7" spans="1:17" x14ac:dyDescent="0.2">
      <c r="A7" t="s">
        <v>489</v>
      </c>
      <c r="B7" t="s">
        <v>363</v>
      </c>
      <c r="C7" t="s">
        <v>319</v>
      </c>
      <c r="D7" s="53" t="s">
        <v>333</v>
      </c>
      <c r="E7" t="s">
        <v>344</v>
      </c>
      <c r="F7" t="s">
        <v>363</v>
      </c>
      <c r="G7" t="s">
        <v>378</v>
      </c>
      <c r="H7" t="s">
        <v>400</v>
      </c>
      <c r="I7" t="s">
        <v>412</v>
      </c>
      <c r="J7" t="s">
        <v>437</v>
      </c>
      <c r="K7" t="s">
        <v>452</v>
      </c>
      <c r="L7" t="s">
        <v>463</v>
      </c>
      <c r="M7" t="s">
        <v>473</v>
      </c>
      <c r="N7" t="s">
        <v>532</v>
      </c>
      <c r="O7" t="s">
        <v>556</v>
      </c>
      <c r="P7" t="s">
        <v>591</v>
      </c>
      <c r="Q7" t="s">
        <v>602</v>
      </c>
    </row>
    <row r="8" spans="1:17" x14ac:dyDescent="0.2">
      <c r="A8" t="s">
        <v>490</v>
      </c>
      <c r="B8" t="s">
        <v>364</v>
      </c>
      <c r="C8" t="s">
        <v>320</v>
      </c>
      <c r="D8" s="53" t="s">
        <v>334</v>
      </c>
      <c r="E8" t="s">
        <v>345</v>
      </c>
      <c r="F8" t="s">
        <v>364</v>
      </c>
      <c r="G8" t="s">
        <v>379</v>
      </c>
      <c r="H8" t="s">
        <v>401</v>
      </c>
      <c r="I8" t="s">
        <v>413</v>
      </c>
      <c r="J8" t="s">
        <v>438</v>
      </c>
      <c r="K8" t="s">
        <v>453</v>
      </c>
      <c r="L8" t="s">
        <v>464</v>
      </c>
      <c r="M8" t="s">
        <v>474</v>
      </c>
      <c r="N8" t="s">
        <v>533</v>
      </c>
      <c r="O8" t="s">
        <v>557</v>
      </c>
      <c r="P8" t="s">
        <v>592</v>
      </c>
      <c r="Q8" t="s">
        <v>603</v>
      </c>
    </row>
    <row r="9" spans="1:17" x14ac:dyDescent="0.2">
      <c r="A9" t="s">
        <v>491</v>
      </c>
      <c r="B9" t="s">
        <v>365</v>
      </c>
      <c r="C9" t="s">
        <v>321</v>
      </c>
      <c r="D9" s="53" t="s">
        <v>335</v>
      </c>
      <c r="E9" t="s">
        <v>346</v>
      </c>
      <c r="F9" t="s">
        <v>365</v>
      </c>
      <c r="G9" t="s">
        <v>380</v>
      </c>
      <c r="H9" t="s">
        <v>402</v>
      </c>
      <c r="I9" t="s">
        <v>414</v>
      </c>
      <c r="J9" t="s">
        <v>439</v>
      </c>
      <c r="K9" t="s">
        <v>454</v>
      </c>
      <c r="L9" t="s">
        <v>465</v>
      </c>
      <c r="M9" t="s">
        <v>475</v>
      </c>
      <c r="N9" t="s">
        <v>534</v>
      </c>
      <c r="O9" t="s">
        <v>558</v>
      </c>
      <c r="P9" t="s">
        <v>593</v>
      </c>
      <c r="Q9" t="s">
        <v>604</v>
      </c>
    </row>
    <row r="10" spans="1:17" x14ac:dyDescent="0.2">
      <c r="A10" t="s">
        <v>492</v>
      </c>
      <c r="B10" t="s">
        <v>366</v>
      </c>
      <c r="C10" t="s">
        <v>322</v>
      </c>
      <c r="D10" s="53" t="s">
        <v>336</v>
      </c>
      <c r="E10" t="s">
        <v>347</v>
      </c>
      <c r="F10" t="s">
        <v>366</v>
      </c>
      <c r="G10" t="s">
        <v>381</v>
      </c>
      <c r="H10" t="s">
        <v>403</v>
      </c>
      <c r="I10" t="s">
        <v>415</v>
      </c>
      <c r="J10" t="s">
        <v>440</v>
      </c>
      <c r="K10" t="s">
        <v>455</v>
      </c>
      <c r="L10" t="s">
        <v>466</v>
      </c>
      <c r="M10" t="s">
        <v>476</v>
      </c>
      <c r="N10" t="s">
        <v>535</v>
      </c>
      <c r="O10" t="s">
        <v>559</v>
      </c>
      <c r="P10" t="s">
        <v>594</v>
      </c>
    </row>
    <row r="11" spans="1:17" x14ac:dyDescent="0.2">
      <c r="A11" t="s">
        <v>493</v>
      </c>
      <c r="B11" t="s">
        <v>367</v>
      </c>
      <c r="C11" t="s">
        <v>323</v>
      </c>
      <c r="D11" s="53" t="s">
        <v>337</v>
      </c>
      <c r="E11" t="s">
        <v>348</v>
      </c>
      <c r="F11" t="s">
        <v>367</v>
      </c>
      <c r="G11" t="s">
        <v>382</v>
      </c>
      <c r="H11" t="s">
        <v>404</v>
      </c>
      <c r="I11" t="s">
        <v>416</v>
      </c>
      <c r="J11" t="s">
        <v>441</v>
      </c>
      <c r="K11" t="s">
        <v>456</v>
      </c>
      <c r="L11" t="s">
        <v>467</v>
      </c>
      <c r="M11" t="s">
        <v>477</v>
      </c>
      <c r="N11" t="s">
        <v>536</v>
      </c>
      <c r="O11" t="s">
        <v>560</v>
      </c>
    </row>
    <row r="12" spans="1:17" x14ac:dyDescent="0.2">
      <c r="A12" t="s">
        <v>494</v>
      </c>
      <c r="B12" t="s">
        <v>368</v>
      </c>
      <c r="C12" t="s">
        <v>324</v>
      </c>
      <c r="D12" s="53" t="s">
        <v>338</v>
      </c>
      <c r="E12" t="s">
        <v>349</v>
      </c>
      <c r="F12" t="s">
        <v>368</v>
      </c>
      <c r="G12" t="s">
        <v>383</v>
      </c>
      <c r="H12" s="57" t="s">
        <v>405</v>
      </c>
      <c r="I12" t="s">
        <v>417</v>
      </c>
      <c r="J12" t="s">
        <v>442</v>
      </c>
      <c r="K12" t="s">
        <v>457</v>
      </c>
      <c r="M12" t="s">
        <v>478</v>
      </c>
      <c r="N12" t="s">
        <v>537</v>
      </c>
      <c r="O12" t="s">
        <v>561</v>
      </c>
    </row>
    <row r="13" spans="1:17" x14ac:dyDescent="0.2">
      <c r="A13" t="s">
        <v>495</v>
      </c>
      <c r="B13" t="s">
        <v>369</v>
      </c>
      <c r="C13" t="s">
        <v>325</v>
      </c>
      <c r="E13" t="s">
        <v>350</v>
      </c>
      <c r="F13" t="s">
        <v>369</v>
      </c>
      <c r="G13" t="s">
        <v>384</v>
      </c>
      <c r="H13" s="57" t="s">
        <v>406</v>
      </c>
      <c r="I13" t="s">
        <v>418</v>
      </c>
      <c r="J13" t="s">
        <v>443</v>
      </c>
      <c r="M13" t="s">
        <v>479</v>
      </c>
      <c r="N13" t="s">
        <v>538</v>
      </c>
      <c r="O13" t="s">
        <v>562</v>
      </c>
    </row>
    <row r="14" spans="1:17" x14ac:dyDescent="0.2">
      <c r="A14" t="s">
        <v>496</v>
      </c>
      <c r="B14" t="s">
        <v>370</v>
      </c>
      <c r="C14" t="s">
        <v>326</v>
      </c>
      <c r="E14" t="s">
        <v>351</v>
      </c>
      <c r="F14" t="s">
        <v>370</v>
      </c>
      <c r="G14" t="s">
        <v>385</v>
      </c>
      <c r="I14" t="s">
        <v>419</v>
      </c>
      <c r="J14" t="s">
        <v>444</v>
      </c>
      <c r="M14" t="s">
        <v>480</v>
      </c>
      <c r="N14" t="s">
        <v>539</v>
      </c>
      <c r="O14" t="s">
        <v>563</v>
      </c>
    </row>
    <row r="15" spans="1:17" x14ac:dyDescent="0.2">
      <c r="A15" t="s">
        <v>497</v>
      </c>
      <c r="B15" t="s">
        <v>371</v>
      </c>
      <c r="E15" t="s">
        <v>352</v>
      </c>
      <c r="F15" t="s">
        <v>371</v>
      </c>
      <c r="G15" t="s">
        <v>386</v>
      </c>
      <c r="I15" t="s">
        <v>420</v>
      </c>
      <c r="J15" t="s">
        <v>445</v>
      </c>
      <c r="M15" t="s">
        <v>481</v>
      </c>
      <c r="N15" t="s">
        <v>540</v>
      </c>
      <c r="O15" t="s">
        <v>564</v>
      </c>
    </row>
    <row r="16" spans="1:17" x14ac:dyDescent="0.2">
      <c r="A16" t="s">
        <v>498</v>
      </c>
      <c r="B16" t="s">
        <v>372</v>
      </c>
      <c r="E16" t="s">
        <v>353</v>
      </c>
      <c r="F16" t="s">
        <v>372</v>
      </c>
      <c r="G16" t="s">
        <v>387</v>
      </c>
      <c r="I16" t="s">
        <v>421</v>
      </c>
      <c r="J16" t="s">
        <v>446</v>
      </c>
      <c r="M16" t="s">
        <v>482</v>
      </c>
      <c r="N16" t="s">
        <v>541</v>
      </c>
      <c r="O16" t="s">
        <v>565</v>
      </c>
    </row>
    <row r="17" spans="1:15" x14ac:dyDescent="0.2">
      <c r="A17" t="s">
        <v>499</v>
      </c>
      <c r="E17" t="s">
        <v>354</v>
      </c>
      <c r="F17" t="s">
        <v>606</v>
      </c>
      <c r="G17" t="s">
        <v>388</v>
      </c>
      <c r="I17" t="s">
        <v>422</v>
      </c>
      <c r="M17" t="s">
        <v>483</v>
      </c>
      <c r="N17" t="s">
        <v>542</v>
      </c>
      <c r="O17" t="s">
        <v>566</v>
      </c>
    </row>
    <row r="18" spans="1:15" x14ac:dyDescent="0.2">
      <c r="A18" t="s">
        <v>500</v>
      </c>
      <c r="E18" t="s">
        <v>355</v>
      </c>
      <c r="G18" t="s">
        <v>389</v>
      </c>
      <c r="I18" t="s">
        <v>423</v>
      </c>
      <c r="N18" t="s">
        <v>543</v>
      </c>
      <c r="O18" t="s">
        <v>567</v>
      </c>
    </row>
    <row r="19" spans="1:15" x14ac:dyDescent="0.2">
      <c r="A19" t="s">
        <v>501</v>
      </c>
      <c r="E19" t="s">
        <v>356</v>
      </c>
      <c r="G19" t="s">
        <v>390</v>
      </c>
      <c r="I19" t="s">
        <v>424</v>
      </c>
      <c r="N19" t="s">
        <v>544</v>
      </c>
      <c r="O19" t="s">
        <v>568</v>
      </c>
    </row>
    <row r="20" spans="1:15" x14ac:dyDescent="0.2">
      <c r="A20" t="s">
        <v>502</v>
      </c>
      <c r="G20" t="s">
        <v>391</v>
      </c>
      <c r="I20" t="s">
        <v>425</v>
      </c>
      <c r="N20" t="s">
        <v>545</v>
      </c>
      <c r="O20" t="s">
        <v>569</v>
      </c>
    </row>
    <row r="21" spans="1:15" x14ac:dyDescent="0.2">
      <c r="A21" t="s">
        <v>503</v>
      </c>
      <c r="G21" t="s">
        <v>392</v>
      </c>
      <c r="I21" t="s">
        <v>426</v>
      </c>
      <c r="N21" t="s">
        <v>546</v>
      </c>
      <c r="O21" t="s">
        <v>570</v>
      </c>
    </row>
    <row r="22" spans="1:15" x14ac:dyDescent="0.2">
      <c r="A22" t="s">
        <v>504</v>
      </c>
      <c r="G22" t="s">
        <v>393</v>
      </c>
      <c r="I22" t="s">
        <v>427</v>
      </c>
      <c r="N22" t="s">
        <v>547</v>
      </c>
      <c r="O22" t="s">
        <v>571</v>
      </c>
    </row>
    <row r="23" spans="1:15" x14ac:dyDescent="0.2">
      <c r="A23" t="s">
        <v>505</v>
      </c>
      <c r="G23" t="s">
        <v>394</v>
      </c>
      <c r="I23" t="s">
        <v>428</v>
      </c>
      <c r="N23" t="s">
        <v>548</v>
      </c>
      <c r="O23" t="s">
        <v>572</v>
      </c>
    </row>
    <row r="24" spans="1:15" x14ac:dyDescent="0.2">
      <c r="A24" t="s">
        <v>506</v>
      </c>
      <c r="I24" s="57" t="s">
        <v>429</v>
      </c>
      <c r="N24" t="s">
        <v>549</v>
      </c>
      <c r="O24" t="s">
        <v>573</v>
      </c>
    </row>
    <row r="25" spans="1:15" x14ac:dyDescent="0.2">
      <c r="A25" t="s">
        <v>507</v>
      </c>
      <c r="I25" s="57" t="s">
        <v>430</v>
      </c>
      <c r="N25" t="s">
        <v>550</v>
      </c>
      <c r="O25" t="s">
        <v>574</v>
      </c>
    </row>
    <row r="26" spans="1:15" x14ac:dyDescent="0.2">
      <c r="A26" t="s">
        <v>508</v>
      </c>
      <c r="I26" s="57" t="s">
        <v>431</v>
      </c>
      <c r="O26" t="s">
        <v>575</v>
      </c>
    </row>
    <row r="27" spans="1:15" x14ac:dyDescent="0.2">
      <c r="A27" s="57" t="s">
        <v>509</v>
      </c>
      <c r="O27" t="s">
        <v>576</v>
      </c>
    </row>
    <row r="28" spans="1:15" x14ac:dyDescent="0.2">
      <c r="A28" s="57" t="s">
        <v>510</v>
      </c>
      <c r="O28" t="s">
        <v>577</v>
      </c>
    </row>
    <row r="29" spans="1:15" x14ac:dyDescent="0.2">
      <c r="A29" t="s">
        <v>511</v>
      </c>
      <c r="O29" t="s">
        <v>578</v>
      </c>
    </row>
    <row r="30" spans="1:15" x14ac:dyDescent="0.2">
      <c r="A30" t="s">
        <v>512</v>
      </c>
      <c r="O30" t="s">
        <v>579</v>
      </c>
    </row>
    <row r="31" spans="1:15" x14ac:dyDescent="0.2">
      <c r="A31" s="57" t="s">
        <v>513</v>
      </c>
      <c r="O31" t="s">
        <v>580</v>
      </c>
    </row>
    <row r="32" spans="1:15" x14ac:dyDescent="0.2">
      <c r="A32" s="57" t="s">
        <v>514</v>
      </c>
      <c r="O32" t="s">
        <v>581</v>
      </c>
    </row>
    <row r="33" spans="1:15" x14ac:dyDescent="0.2">
      <c r="A33" t="s">
        <v>515</v>
      </c>
      <c r="O33" t="s">
        <v>582</v>
      </c>
    </row>
    <row r="34" spans="1:15" x14ac:dyDescent="0.2">
      <c r="A34" t="s">
        <v>516</v>
      </c>
      <c r="O34" t="s">
        <v>583</v>
      </c>
    </row>
    <row r="35" spans="1:15" x14ac:dyDescent="0.2">
      <c r="A35" t="s">
        <v>517</v>
      </c>
      <c r="O35" t="s">
        <v>584</v>
      </c>
    </row>
    <row r="36" spans="1:15" x14ac:dyDescent="0.2">
      <c r="A36" t="s">
        <v>518</v>
      </c>
      <c r="O36" t="s">
        <v>585</v>
      </c>
    </row>
    <row r="37" spans="1:15" x14ac:dyDescent="0.2">
      <c r="A37" t="s">
        <v>519</v>
      </c>
    </row>
    <row r="38" spans="1:15" x14ac:dyDescent="0.2">
      <c r="A38" t="s">
        <v>520</v>
      </c>
    </row>
    <row r="39" spans="1:15" x14ac:dyDescent="0.2">
      <c r="A39" t="s">
        <v>521</v>
      </c>
    </row>
    <row r="40" spans="1:15" x14ac:dyDescent="0.2">
      <c r="A40" t="s">
        <v>522</v>
      </c>
    </row>
    <row r="41" spans="1:15" x14ac:dyDescent="0.2">
      <c r="A41" t="s">
        <v>523</v>
      </c>
    </row>
    <row r="42" spans="1:15" x14ac:dyDescent="0.2">
      <c r="A42" t="s">
        <v>524</v>
      </c>
    </row>
    <row r="43" spans="1:15" x14ac:dyDescent="0.2">
      <c r="A43" t="s">
        <v>525</v>
      </c>
    </row>
    <row r="44" spans="1:15" x14ac:dyDescent="0.2">
      <c r="A44" t="s">
        <v>526</v>
      </c>
    </row>
  </sheetData>
  <phoneticPr fontId="1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Phased_Dev_Table</vt:lpstr>
      <vt:lpstr>ShastaCounty TR with Parcels</vt:lpstr>
      <vt:lpstr>ShastaCounty Raw Parcel #</vt:lpstr>
      <vt:lpstr>Phased_Dev_Table!Print_Area</vt:lpstr>
      <vt:lpstr>Phased_Dev_Table!Print_Titles</vt:lpstr>
    </vt:vector>
  </TitlesOfParts>
  <Company>Dowling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Aronson</dc:creator>
  <cp:lastModifiedBy>Sean Tiedgen</cp:lastModifiedBy>
  <cp:lastPrinted>2013-12-17T22:57:49Z</cp:lastPrinted>
  <dcterms:created xsi:type="dcterms:W3CDTF">2007-02-08T22:20:21Z</dcterms:created>
  <dcterms:modified xsi:type="dcterms:W3CDTF">2014-01-25T00:33:24Z</dcterms:modified>
</cp:coreProperties>
</file>